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riepilogo" sheetId="1" r:id="rId1"/>
    <sheet name="dettaglio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44" i="2" l="1"/>
  <c r="H344" i="2"/>
  <c r="H342" i="2"/>
  <c r="H341" i="2"/>
  <c r="H339" i="2"/>
  <c r="H338" i="2"/>
  <c r="H337" i="2"/>
  <c r="H336" i="2"/>
  <c r="H335" i="2"/>
  <c r="H334" i="2"/>
  <c r="H333" i="2"/>
  <c r="H332" i="2"/>
  <c r="H331" i="2"/>
  <c r="H328" i="2"/>
  <c r="H325" i="2"/>
  <c r="H321" i="2"/>
  <c r="H320" i="2"/>
  <c r="H319" i="2"/>
  <c r="H315" i="2"/>
  <c r="H314" i="2"/>
  <c r="H313" i="2"/>
  <c r="H312" i="2"/>
  <c r="H311" i="2"/>
  <c r="H310" i="2"/>
  <c r="H309" i="2"/>
  <c r="H305" i="2"/>
  <c r="H303" i="2"/>
  <c r="H302" i="2"/>
  <c r="H301" i="2"/>
  <c r="H299" i="2"/>
  <c r="H294" i="2"/>
  <c r="H288" i="2"/>
  <c r="H287" i="2"/>
  <c r="H286" i="2"/>
  <c r="H285" i="2"/>
  <c r="H283" i="2"/>
  <c r="H277" i="2"/>
  <c r="H270" i="2"/>
  <c r="H264" i="2"/>
  <c r="H263" i="2"/>
  <c r="H262" i="2"/>
  <c r="H261" i="2"/>
  <c r="H260" i="2"/>
  <c r="H258" i="2"/>
  <c r="H255" i="2"/>
  <c r="H250" i="2"/>
  <c r="H249" i="2"/>
  <c r="H248" i="2"/>
  <c r="H247" i="2"/>
  <c r="H246" i="2"/>
  <c r="H245" i="2"/>
  <c r="H244" i="2"/>
  <c r="H243" i="2"/>
  <c r="H240" i="2"/>
  <c r="H239" i="2"/>
  <c r="H238" i="2"/>
  <c r="H233" i="2"/>
  <c r="H232" i="2"/>
  <c r="H230" i="2"/>
  <c r="H226" i="2"/>
  <c r="H223" i="2"/>
  <c r="H221" i="2"/>
  <c r="H219" i="2"/>
  <c r="H218" i="2"/>
  <c r="H217" i="2"/>
  <c r="H215" i="2"/>
  <c r="H213" i="2"/>
  <c r="H211" i="2"/>
  <c r="H208" i="2"/>
  <c r="H207" i="2"/>
  <c r="H205" i="2"/>
  <c r="H200" i="2"/>
  <c r="H199" i="2"/>
  <c r="H197" i="2"/>
  <c r="H196" i="2"/>
  <c r="H195" i="2"/>
  <c r="H194" i="2"/>
  <c r="H190" i="2"/>
  <c r="H189" i="2"/>
  <c r="H184" i="2"/>
  <c r="H168" i="2"/>
  <c r="H167" i="2"/>
  <c r="H166" i="2"/>
  <c r="H163" i="2"/>
  <c r="H161" i="2"/>
  <c r="H157" i="2"/>
  <c r="H155" i="2"/>
  <c r="H154" i="2"/>
  <c r="H152" i="2"/>
  <c r="H150" i="2"/>
  <c r="H149" i="2"/>
  <c r="H148" i="2"/>
  <c r="H147" i="2"/>
  <c r="H146" i="2"/>
  <c r="H144" i="2"/>
  <c r="H142" i="2"/>
  <c r="H140" i="2"/>
  <c r="H136" i="2"/>
  <c r="H134" i="2"/>
  <c r="H132" i="2"/>
  <c r="H130" i="2"/>
  <c r="H129" i="2"/>
  <c r="H127" i="2"/>
  <c r="H126" i="2"/>
  <c r="H234" i="2" s="1"/>
  <c r="H121" i="2"/>
  <c r="H120" i="2"/>
  <c r="H119" i="2"/>
  <c r="H118" i="2"/>
  <c r="H117" i="2"/>
  <c r="H116" i="2"/>
  <c r="H115" i="2"/>
  <c r="H113" i="2"/>
  <c r="H112" i="2"/>
  <c r="H111" i="2"/>
  <c r="H110" i="2"/>
  <c r="H109" i="2"/>
  <c r="H108" i="2"/>
  <c r="H103" i="2"/>
  <c r="H101" i="2"/>
  <c r="H93" i="2"/>
  <c r="H92" i="2"/>
  <c r="H86" i="2"/>
  <c r="H85" i="2"/>
  <c r="H84" i="2"/>
  <c r="H83" i="2"/>
  <c r="H82" i="2"/>
  <c r="H80" i="2"/>
  <c r="H75" i="2"/>
  <c r="H42" i="2"/>
  <c r="H41" i="2"/>
  <c r="H40" i="2"/>
  <c r="H39" i="2"/>
  <c r="H38" i="2"/>
  <c r="H37" i="2"/>
  <c r="H36" i="2"/>
  <c r="H32" i="2"/>
  <c r="H31" i="2"/>
  <c r="H24" i="2"/>
  <c r="H15" i="2"/>
  <c r="H12" i="2"/>
  <c r="H10" i="2"/>
  <c r="H4" i="2"/>
  <c r="G104" i="2"/>
  <c r="G247" i="2"/>
  <c r="G234" i="2"/>
  <c r="G122" i="2"/>
  <c r="H122" i="2" l="1"/>
  <c r="H104" i="2"/>
  <c r="G12" i="1" l="1"/>
  <c r="B20" i="1"/>
</calcChain>
</file>

<file path=xl/sharedStrings.xml><?xml version="1.0" encoding="utf-8"?>
<sst xmlns="http://schemas.openxmlformats.org/spreadsheetml/2006/main" count="706" uniqueCount="385">
  <si>
    <t>(art. 33 - comma 1 D. Lgs  33/2013)</t>
  </si>
  <si>
    <t>Totale debiti di funzionamento</t>
  </si>
  <si>
    <t xml:space="preserve">€. </t>
  </si>
  <si>
    <t>Debiti v/ fornitori</t>
  </si>
  <si>
    <t>Tipologia</t>
  </si>
  <si>
    <t>Importo</t>
  </si>
  <si>
    <t xml:space="preserve">Debiti v/ società ed organismi del sistema camerale </t>
  </si>
  <si>
    <t>Debiti tributari e previdenziali</t>
  </si>
  <si>
    <t>Debiti v/dipendenti</t>
  </si>
  <si>
    <t>Debiti v/organi istituzionali</t>
  </si>
  <si>
    <t>Debiti diversi</t>
  </si>
  <si>
    <t>Debiti per servizi c/ terzi</t>
  </si>
  <si>
    <t>Totale</t>
  </si>
  <si>
    <t>Debiti v/organismi e istituzionali nazionali e comunitarie</t>
  </si>
  <si>
    <t>di cui :</t>
  </si>
  <si>
    <t>Ripartizione</t>
  </si>
  <si>
    <t>Debiti v/fornitori</t>
  </si>
  <si>
    <t>Debiti v/professionisti</t>
  </si>
  <si>
    <t>Debiti v/fornitori fatture da ricevere</t>
  </si>
  <si>
    <t>Debiti v/fornitori per fatture da ricevere non ancora pervenute</t>
  </si>
  <si>
    <t>Numero delle imprese per tipologia</t>
  </si>
  <si>
    <t>BACCHIARRI PAOLO</t>
  </si>
  <si>
    <t xml:space="preserve"> .</t>
  </si>
  <si>
    <t>GSA SRL</t>
  </si>
  <si>
    <t>formazione RLS e p.s.</t>
  </si>
  <si>
    <t>NUOVE PROFESSIONI 2000 S.R.L.</t>
  </si>
  <si>
    <t>Servizio televisivo per convegno "Mediazione e Arbitrato"</t>
  </si>
  <si>
    <t>RENTOKIL INITIAL ITALIA S.P.A.</t>
  </si>
  <si>
    <t>ONERI PER CANCELLERIA 2015 - IN ATTESA NOTA DI CREDITO</t>
  </si>
  <si>
    <t>RANUCCI SALVATORE</t>
  </si>
  <si>
    <t>LA PULITRICE S.R.L.</t>
  </si>
  <si>
    <t>D.M. LABEL S.R.L.</t>
  </si>
  <si>
    <t>ISTITUTO DI VIGILANZA PRIVATA DELLA PROVINCIA DI VITERBO SRL</t>
  </si>
  <si>
    <t>CLEMENTI ANNA</t>
  </si>
  <si>
    <t>BIANCHINI EMILIO</t>
  </si>
  <si>
    <t>ISTITUTO GUGLIELMO TAGLIACARNE</t>
  </si>
  <si>
    <t>AGRI-BIO-ECO LABORATORI RIUNITI S.R.L.</t>
  </si>
  <si>
    <t>ESTRA ENERGIE SRL</t>
  </si>
  <si>
    <t>STUDIO FIENO SRL</t>
  </si>
  <si>
    <t>CENTRO DI FORMAZIONE PER L'ASSISTENZA ALLO SVILUPPO CEFAS</t>
  </si>
  <si>
    <t>RITA ERCOLE</t>
  </si>
  <si>
    <t>PERA' SONIA</t>
  </si>
  <si>
    <t>TELEPASS SPA</t>
  </si>
  <si>
    <t>SECUR IMPIANTI SRL - A SOCIO UNICO</t>
  </si>
  <si>
    <t>TELECOM ITALIA SPA</t>
  </si>
  <si>
    <t>GRUPPO CORRIERE SRL</t>
  </si>
  <si>
    <t>16/2016</t>
  </si>
  <si>
    <t>TOTALE</t>
  </si>
  <si>
    <t>FULVI ANNA RITA</t>
  </si>
  <si>
    <t>PISILLI ANNA MARIA ANTONIETTA</t>
  </si>
  <si>
    <t>RUSPANTINI GIACOMO</t>
  </si>
  <si>
    <t>ARIETI STEFANIA</t>
  </si>
  <si>
    <t>FACCENDA VIRNA</t>
  </si>
  <si>
    <t>MERCURI ANDREA</t>
  </si>
  <si>
    <t>MAGGINI MARIOLINA</t>
  </si>
  <si>
    <t>MAGGINI LUISIANA</t>
  </si>
  <si>
    <t>BASILE ALESSANDRA</t>
  </si>
  <si>
    <t>MEZZETTI CARLO</t>
  </si>
  <si>
    <t>MERLANI MARINA</t>
  </si>
  <si>
    <t>MASTRI GIANFRANCO</t>
  </si>
  <si>
    <t>MASTRI ATTIVITA' ISPETTIVA 2016</t>
  </si>
  <si>
    <t>GETTONI PANEL I SEM MASTRI</t>
  </si>
  <si>
    <t>CONTO GRAPH DI ANTONIO DI PIETRO E C. SNC</t>
  </si>
  <si>
    <t>FATTPA 1_17/2017</t>
  </si>
  <si>
    <t>FAGGIANI MARINA</t>
  </si>
  <si>
    <t>FASTWEB</t>
  </si>
  <si>
    <t>FERRONI CLAUDIA</t>
  </si>
  <si>
    <t>GBR ROSSETTO SPA</t>
  </si>
  <si>
    <t>GIROTTI QUIRINO ALESSANDRO</t>
  </si>
  <si>
    <t>1/PA/2017</t>
  </si>
  <si>
    <t>MURRI ANGELO</t>
  </si>
  <si>
    <t>PIERI PIERO</t>
  </si>
  <si>
    <t>01/PA/2017</t>
  </si>
  <si>
    <t>ROSA GIAMPAOLO</t>
  </si>
  <si>
    <t>ROVIDOTTI SABRINA</t>
  </si>
  <si>
    <t>STEFANINI STEFANO</t>
  </si>
  <si>
    <t>2E/2017</t>
  </si>
  <si>
    <t>UNIONE ITALIANA DELLE CAMERE DI COMMERCIO I.A.A.</t>
  </si>
  <si>
    <t>AZIENDA ASL</t>
  </si>
  <si>
    <t>ONERI VISITE FISCALI</t>
  </si>
  <si>
    <t>CALISTI PATRIZIA</t>
  </si>
  <si>
    <t>COMPENSO MEDIAZIONE</t>
  </si>
  <si>
    <t>CARDARELLI ALBERTO</t>
  </si>
  <si>
    <t>GETTONI</t>
  </si>
  <si>
    <t>GETTONI PANEL 2015</t>
  </si>
  <si>
    <t>CCIAA RIETI</t>
  </si>
  <si>
    <t>RIMBORSO QUOTA PARTE PROVENTI VERIFICHE METRICHE</t>
  </si>
  <si>
    <t>CEFAS</t>
  </si>
  <si>
    <t>FORMAZIONE</t>
  </si>
  <si>
    <t>CIORBA LORENZO</t>
  </si>
  <si>
    <t>DI PAOLO DANIELA</t>
  </si>
  <si>
    <t>Diversi</t>
  </si>
  <si>
    <t>gettoni dop canino 2013 Chiumento Nicola</t>
  </si>
  <si>
    <t>gettoni commissione patata 2013 Pini Santino</t>
  </si>
  <si>
    <t>giunta appello IGP patata talanas e berna</t>
  </si>
  <si>
    <t>DIVERSI</t>
  </si>
  <si>
    <t>CONVEGNO MEDIAZIONE</t>
  </si>
  <si>
    <t>GETTONI PANEL IOB MAURO 2015</t>
  </si>
  <si>
    <t>D'ORAZIO PIERLIIGI</t>
  </si>
  <si>
    <t>GETTONI DOP CANINO</t>
  </si>
  <si>
    <t>D'ORAZIO PIERLUIGI</t>
  </si>
  <si>
    <t>gettoni commissione dop canino 2013</t>
  </si>
  <si>
    <t>GETTONI OLI</t>
  </si>
  <si>
    <t>ELIA MAURIZIO</t>
  </si>
  <si>
    <t>GENTILI EUTIZIO</t>
  </si>
  <si>
    <t>Girardi Stefano</t>
  </si>
  <si>
    <t>panel</t>
  </si>
  <si>
    <t>GIRARDI STEFANO</t>
  </si>
  <si>
    <t>GRAZINI ALBERTO</t>
  </si>
  <si>
    <t>GETTONI COMMISSIONE PREZZI 2^ SEM 2015</t>
  </si>
  <si>
    <t>GETTONI PREZZI 2015</t>
  </si>
  <si>
    <t>Il Sole 24 ore</t>
  </si>
  <si>
    <t>Compensi Ind. e rimborsi Componenti Commissioni</t>
  </si>
  <si>
    <t>Mastri Gianfranco</t>
  </si>
  <si>
    <t>gettoni 2013 Panel VT2</t>
  </si>
  <si>
    <t>NORCIA GIUSEPPE</t>
  </si>
  <si>
    <t>Oneri Consulenti ed Esperti</t>
  </si>
  <si>
    <t xml:space="preserve">POSTE ITALIANE </t>
  </si>
  <si>
    <t>Ranucci Angelo</t>
  </si>
  <si>
    <t>gettoni commissione vino 2013</t>
  </si>
  <si>
    <t>RANUCCI ANGELO</t>
  </si>
  <si>
    <t>GETTONI COMMISSIONE VINO</t>
  </si>
  <si>
    <t>RIPA MARIO</t>
  </si>
  <si>
    <t>TARANTINO GENNARO</t>
  </si>
  <si>
    <t>THETA SRL</t>
  </si>
  <si>
    <t>MANUTENZIONE</t>
  </si>
  <si>
    <t>restituzione ricavi metrico</t>
  </si>
  <si>
    <t>gettoni presenza Consiglio</t>
  </si>
  <si>
    <t>LONGHI MAURIZIO</t>
  </si>
  <si>
    <t>SANTONI MARCO</t>
  </si>
  <si>
    <t>gettoni comm.ne vini 2^ sem 16</t>
  </si>
  <si>
    <t>gettoni presenza panel II sem 16</t>
  </si>
  <si>
    <t>Iob Mauro</t>
  </si>
  <si>
    <t>BARTOLACCI BARBARA</t>
  </si>
  <si>
    <t>gettoni di presenza panel II sem 16</t>
  </si>
  <si>
    <t xml:space="preserve">gettoni presenza canino II sem </t>
  </si>
  <si>
    <t>Agostini Giovanni</t>
  </si>
  <si>
    <t>gettoni osservatorio immobiliare 2016</t>
  </si>
  <si>
    <t>Bellumori Maurizio</t>
  </si>
  <si>
    <t>Pelabasto Maria grazia</t>
  </si>
  <si>
    <t>Vaportermica Appalti Srl</t>
  </si>
  <si>
    <t>manutenzione impianto idrico II-III-IV trim. 16</t>
  </si>
  <si>
    <t>SI.CAMERA SRL</t>
  </si>
  <si>
    <t>visiste fiscali 2016</t>
  </si>
  <si>
    <t>gettoni comm. Vini 1^ sem. 16</t>
  </si>
  <si>
    <t>gettoni presenza panel I sem 16</t>
  </si>
  <si>
    <t>D'Orazio Pierluigi</t>
  </si>
  <si>
    <t>gettoni dop canino 1^ sem16</t>
  </si>
  <si>
    <t>Gettoni consiglio arbitrale 2016</t>
  </si>
  <si>
    <t>Dottori Emilio</t>
  </si>
  <si>
    <t>visite ispettive 2016</t>
  </si>
  <si>
    <t>Moschetti Alessandro</t>
  </si>
  <si>
    <t>N.</t>
  </si>
  <si>
    <t>Fornitore</t>
  </si>
  <si>
    <t>conto patrimoniale</t>
  </si>
  <si>
    <t>Importo debito</t>
  </si>
  <si>
    <t>Importo debito per fornitore</t>
  </si>
  <si>
    <t>Estremi reg. cont.</t>
  </si>
  <si>
    <t>Ammontare complessivo dei debiti e il numero delle imprese creditrici anno 2017</t>
  </si>
  <si>
    <t>dati risultanti dallo stato patrimoniale al 31/12/2017</t>
  </si>
  <si>
    <t>FATTPA 20_17/2017</t>
  </si>
  <si>
    <t>FATTPA 19_17/2017</t>
  </si>
  <si>
    <t>FATTPA 22_17/2017</t>
  </si>
  <si>
    <t>ATEV SRL</t>
  </si>
  <si>
    <t>104/2017</t>
  </si>
  <si>
    <t>BATTISTI CIRO</t>
  </si>
  <si>
    <t>1/E/2017</t>
  </si>
  <si>
    <t>000019-2017-E/2017</t>
  </si>
  <si>
    <t>000026-2017-E/2017</t>
  </si>
  <si>
    <t>000023-2017-E/2017</t>
  </si>
  <si>
    <t>000024-2017-E/2017</t>
  </si>
  <si>
    <t>000022-2017-E/2017</t>
  </si>
  <si>
    <t>000021-2017-E/2017</t>
  </si>
  <si>
    <t>000025-2017-E/2017</t>
  </si>
  <si>
    <t>MED 17</t>
  </si>
  <si>
    <t>000003-2017-PA/2017</t>
  </si>
  <si>
    <t>000004-2017-PA/2017</t>
  </si>
  <si>
    <t>EPF TOURS SRL</t>
  </si>
  <si>
    <t>180/2017</t>
  </si>
  <si>
    <t>171902450749/2017</t>
  </si>
  <si>
    <t>FABI CLAUDIO</t>
  </si>
  <si>
    <t>000003-2017-A/2017</t>
  </si>
  <si>
    <t>GIACOMO BEVILACQUA DI CARLO BEVILACQUA &amp; C S.A.S.</t>
  </si>
  <si>
    <t>220/01/2017</t>
  </si>
  <si>
    <t>INFOCAMERE - SOCIETA' CONSORTILE INFORMATICA DELLE C.C.I.A.A ITALIANE P.A.</t>
  </si>
  <si>
    <t>VVA/17011617/2017</t>
  </si>
  <si>
    <t>VVA/17012927/2017</t>
  </si>
  <si>
    <t>VVA/17013258/2017</t>
  </si>
  <si>
    <t>VVA/17011999/2017</t>
  </si>
  <si>
    <t>VVA/17011998/2017</t>
  </si>
  <si>
    <t>VVA/17012234/2017</t>
  </si>
  <si>
    <t>VVA/17012236/2017</t>
  </si>
  <si>
    <t>VVA/17012930/2017</t>
  </si>
  <si>
    <t>VVA/17012927comm/2017</t>
  </si>
  <si>
    <t>VVA/17013260/2017</t>
  </si>
  <si>
    <t>VVA/17012235/2017</t>
  </si>
  <si>
    <t>VVA/17013259/2017</t>
  </si>
  <si>
    <t>VVA/17012928/2017</t>
  </si>
  <si>
    <t>VVA/17012929/2017</t>
  </si>
  <si>
    <t>VVA/17011715/2017</t>
  </si>
  <si>
    <t>VVA/17012926/2017</t>
  </si>
  <si>
    <t>VVA/17013957/2017</t>
  </si>
  <si>
    <t>VVA/17014056/2017</t>
  </si>
  <si>
    <t>VVA/17014096/2017</t>
  </si>
  <si>
    <t>VVA/17014179/2017</t>
  </si>
  <si>
    <t>VVA/17014806/2017</t>
  </si>
  <si>
    <t>VVA/17015123/2017</t>
  </si>
  <si>
    <t>VVA/17015209/2017</t>
  </si>
  <si>
    <t>VVA/17015065/2017</t>
  </si>
  <si>
    <t>VVA/17014992/2017</t>
  </si>
  <si>
    <t>VVA/17014217/2017</t>
  </si>
  <si>
    <t>3/0000365/2017</t>
  </si>
  <si>
    <t>3/0000361/2017</t>
  </si>
  <si>
    <t>3/0000344/2017</t>
  </si>
  <si>
    <t>3/0000130/2017</t>
  </si>
  <si>
    <t>846/EL17/2017</t>
  </si>
  <si>
    <t>893/EL17/2017</t>
  </si>
  <si>
    <t>3/0000144/2017</t>
  </si>
  <si>
    <t>164/PA/2017</t>
  </si>
  <si>
    <t>SERVIZIO ELETTRICO NAZIONALE</t>
  </si>
  <si>
    <t>56664174001548B/2017</t>
  </si>
  <si>
    <t>56664174001548A/2017</t>
  </si>
  <si>
    <t>56664174001548 A/2017</t>
  </si>
  <si>
    <t>56664174001548 B/2017</t>
  </si>
  <si>
    <t>STUDIO LINEA VERDE</t>
  </si>
  <si>
    <t>FATTPA 6_17</t>
  </si>
  <si>
    <t>7X05284874/2017</t>
  </si>
  <si>
    <t>F242017 II</t>
  </si>
  <si>
    <t>13\E/2017</t>
  </si>
  <si>
    <t>2/A/2017</t>
  </si>
  <si>
    <t>15/E/2017</t>
  </si>
  <si>
    <t>9/E/2017</t>
  </si>
  <si>
    <t>CAPRANICA GIUSEPPINA</t>
  </si>
  <si>
    <t>CACCHIARELLI FRANCESCO</t>
  </si>
  <si>
    <t>2/E/2017</t>
  </si>
  <si>
    <t>000005-2017-A/2017</t>
  </si>
  <si>
    <t>3PA/2017/2017</t>
  </si>
  <si>
    <t>NICCHI CLAUDIA</t>
  </si>
  <si>
    <t>MEDIA</t>
  </si>
  <si>
    <t>1PA/2017/2017</t>
  </si>
  <si>
    <t>17184003/2017</t>
  </si>
  <si>
    <t>118215/2017/V1/2017</t>
  </si>
  <si>
    <t>118216/2017/V1/2017</t>
  </si>
  <si>
    <t>118217/2017/V1/2017</t>
  </si>
  <si>
    <t>118218/2017/V1/2017</t>
  </si>
  <si>
    <t>900027494T/2017</t>
  </si>
  <si>
    <t>AUTOSTRADE PER L'ITALIA S.P.A</t>
  </si>
  <si>
    <t>900027237D/2017</t>
  </si>
  <si>
    <t>ELETTRICALOR S.R.L.</t>
  </si>
  <si>
    <t>01/E/2018</t>
  </si>
  <si>
    <t>MAZZOLI ELISABETTA</t>
  </si>
  <si>
    <t>FATTPA 1_18/2018</t>
  </si>
  <si>
    <t>FATTPA 2_17/2017</t>
  </si>
  <si>
    <t>5 P/2018</t>
  </si>
  <si>
    <t>IISG SRL</t>
  </si>
  <si>
    <t>339/2017/D/2017</t>
  </si>
  <si>
    <t>3/0000157/2017</t>
  </si>
  <si>
    <t>E 1_18/2018</t>
  </si>
  <si>
    <t>1PA_2018/2018</t>
  </si>
  <si>
    <t>SCOCCHERA CLAUDIO</t>
  </si>
  <si>
    <t>02/FE/2018/2018</t>
  </si>
  <si>
    <t>8E/2018</t>
  </si>
  <si>
    <t>7E/2018</t>
  </si>
  <si>
    <t>3/0000421/2017</t>
  </si>
  <si>
    <t>VVA/18000759/2018</t>
  </si>
  <si>
    <t>VVA/18002070IST/2018</t>
  </si>
  <si>
    <t>VVA/18002073/2018</t>
  </si>
  <si>
    <t>VVA/18002070/2018</t>
  </si>
  <si>
    <t>FATTPA 29_17/2017</t>
  </si>
  <si>
    <t>FATTPA 30_17/2017</t>
  </si>
  <si>
    <t>CHIANI ALESSIO</t>
  </si>
  <si>
    <t>BARNABA FEDERICO</t>
  </si>
  <si>
    <t>1E/2018/2018</t>
  </si>
  <si>
    <t>181900190199/2018</t>
  </si>
  <si>
    <t>VVA/18002069/2018</t>
  </si>
  <si>
    <t>PAE0042759/2017</t>
  </si>
  <si>
    <t>900001910T/2018</t>
  </si>
  <si>
    <t>900001992D/2018</t>
  </si>
  <si>
    <t>NEXI PAYMENTS S.p.A.</t>
  </si>
  <si>
    <t>3101732/2017</t>
  </si>
  <si>
    <t>3101731/2017</t>
  </si>
  <si>
    <t>01/PA/2018</t>
  </si>
  <si>
    <t>21/E/2018</t>
  </si>
  <si>
    <t>1PA/2018</t>
  </si>
  <si>
    <t>MURRI MASSIMO</t>
  </si>
  <si>
    <t>F.E.  1 - 18/2018</t>
  </si>
  <si>
    <t>MARIOTTINI GIUSEPPE</t>
  </si>
  <si>
    <t>3/0000396/2017</t>
  </si>
  <si>
    <t>PROPAGANDA S.R.L.</t>
  </si>
  <si>
    <t>144/2017</t>
  </si>
  <si>
    <t>GESTERVIT TERME SRL</t>
  </si>
  <si>
    <t>FT.145/2018</t>
  </si>
  <si>
    <t>TIPOLITOGRAFIA QUATRINI ARCHIMEDE &amp; FIGLI SNC</t>
  </si>
  <si>
    <t>1207/2017</t>
  </si>
  <si>
    <t>42/2018</t>
  </si>
  <si>
    <t>FATTPA 3_18/2018</t>
  </si>
  <si>
    <t>CALLEA DONATELLA</t>
  </si>
  <si>
    <t>2018/FESP-109/2018</t>
  </si>
  <si>
    <t>3/0000424/2017</t>
  </si>
  <si>
    <t>3/0000417/2017</t>
  </si>
  <si>
    <t>3/0000444/2017</t>
  </si>
  <si>
    <t>VVA/18000758/2018</t>
  </si>
  <si>
    <t>VVA/18000761/2018</t>
  </si>
  <si>
    <t>VVA/18000445/2018</t>
  </si>
  <si>
    <t>VVA/18000446/2018</t>
  </si>
  <si>
    <t>VVA/18001355/2018</t>
  </si>
  <si>
    <t>VVA/18001354/2018</t>
  </si>
  <si>
    <t>VVA/18002072/2018</t>
  </si>
  <si>
    <t>VVA/18002072-BIS/2018</t>
  </si>
  <si>
    <t>VVA/18002071/2018</t>
  </si>
  <si>
    <t>LONGHI ALLOJ BENEDETTI ASS.TRA PROFESSIONISTI</t>
  </si>
  <si>
    <t>A. MANZONI E C SPA</t>
  </si>
  <si>
    <t>302220189P00000651241/2018</t>
  </si>
  <si>
    <t>IC OUTSOURCING SCRL</t>
  </si>
  <si>
    <t>ZVA/18000040/2018</t>
  </si>
  <si>
    <t>ALLEGRINI ELENA</t>
  </si>
  <si>
    <t>18/2018</t>
  </si>
  <si>
    <t>MATICMIND SPA</t>
  </si>
  <si>
    <t xml:space="preserve">MMI8FPA00022/2018 </t>
  </si>
  <si>
    <t>PA 04/18/2018</t>
  </si>
  <si>
    <t>POSTE ITALIANE</t>
  </si>
  <si>
    <t>8018041197/2018</t>
  </si>
  <si>
    <t>801841289/2018</t>
  </si>
  <si>
    <t>00002/2018</t>
  </si>
  <si>
    <t>00001/2018</t>
  </si>
  <si>
    <t>MARCELLO ROVAI</t>
  </si>
  <si>
    <t>3/PA/2018</t>
  </si>
  <si>
    <t>BOI MIRANDA</t>
  </si>
  <si>
    <t>gettoni imprenditoria femminile 2017</t>
  </si>
  <si>
    <t>GIMMA MARIA</t>
  </si>
  <si>
    <t xml:space="preserve">AMATORE DAMIANO </t>
  </si>
  <si>
    <t>gettoni osservatoria immobiliare 2017</t>
  </si>
  <si>
    <t>PANEL 2017</t>
  </si>
  <si>
    <t>GETTONI COMM PREZZI 2017</t>
  </si>
  <si>
    <t>GETTONI DOP CANINO 2017</t>
  </si>
  <si>
    <t>IOB MAURO</t>
  </si>
  <si>
    <t>LINI MARCO</t>
  </si>
  <si>
    <t>SANTI MASSIMO</t>
  </si>
  <si>
    <t>GETTONI OSSERVATORIO 2017</t>
  </si>
  <si>
    <t>COMPENSO COLLEGIO 2^ SEM. 2017</t>
  </si>
  <si>
    <t>RIMBORSO SPESE CONSIGLIO 2017</t>
  </si>
  <si>
    <t>RESTITUZIONE QUOTA PARTE PROVENTI VERIFICHE METRICHE 2017</t>
  </si>
  <si>
    <t>QUOTA PARTE COMPENSO CONSULENZA LEGALE 2017</t>
  </si>
  <si>
    <t>COMPENSO CONTROVERSIA CCIAA/COMUNE DI ACQUAPENDENTE</t>
  </si>
  <si>
    <t xml:space="preserve">INFOCERT </t>
  </si>
  <si>
    <t>ONERI LEGALMAIL 2017</t>
  </si>
  <si>
    <t>ABBONAMENTO RIVISTA DISCPLINA COMMERCIO</t>
  </si>
  <si>
    <t>SERVIZI CRESCERE IN DIGITALE</t>
  </si>
  <si>
    <t xml:space="preserve">MURRI ANGELO </t>
  </si>
  <si>
    <t>VISITE ISPETTIVE 2017 OLIO</t>
  </si>
  <si>
    <t>LANZA GIOVANNI</t>
  </si>
  <si>
    <t>PERROTTA MASSIMO</t>
  </si>
  <si>
    <t>BRAIOTTA FRANCESCO</t>
  </si>
  <si>
    <t>VISITE ISPETTIVE NOCCIOLA</t>
  </si>
  <si>
    <t>STAGNI FILIPPO</t>
  </si>
  <si>
    <t>VISITE ISPETTIVE PATATA</t>
  </si>
  <si>
    <t>CIOCCOLANTI FERDINANDO</t>
  </si>
  <si>
    <t>VISITE ISPETTIVA PATATA</t>
  </si>
  <si>
    <t>SANTACROCE ANDREA</t>
  </si>
  <si>
    <t>FOSCI LORENZO</t>
  </si>
  <si>
    <t>SANTORO BRUNO</t>
  </si>
  <si>
    <t xml:space="preserve">TELECOM ITALIA </t>
  </si>
  <si>
    <t>CONSUMI TELEFONIA DICEMBRE 2017</t>
  </si>
  <si>
    <t>TALETE</t>
  </si>
  <si>
    <t>CONSUMI ACQUA DICEMBRE 2017</t>
  </si>
  <si>
    <t xml:space="preserve">ENEL ENERGIA </t>
  </si>
  <si>
    <t>ONERI PRESUNTI FORNITURA ENERGIA ELETTRICA AGOSTO-DICEMBRE 2017</t>
  </si>
  <si>
    <t>CIFIN</t>
  </si>
  <si>
    <t>SERVZIO MANUTENZIONE ASCENSORE 2^ QUADRIMESTRE 2017</t>
  </si>
  <si>
    <t>SERVIZIO PICK UP GENNAIO - FEBBRAIO - LUGLIO 2017</t>
  </si>
  <si>
    <t xml:space="preserve">PROVVEDITORE </t>
  </si>
  <si>
    <t>SERVIZI MANUTENZIONE FABI</t>
  </si>
  <si>
    <t xml:space="preserve">SPESE AFFRANCATURA CORRISPONDENZA COMMERCIALE </t>
  </si>
  <si>
    <t>SPESE AFFRANCATURA CORRISPONDENZA ISTITUZIONALE</t>
  </si>
  <si>
    <t>ONERI CAD E CAN 2017</t>
  </si>
  <si>
    <t>PROGETTO RAVVEDIMENTO OPEROSO 2017</t>
  </si>
  <si>
    <t>ONERI PRESUNTI VISITE FISCALI 2017</t>
  </si>
  <si>
    <t>COMPENSO RSPP 2017</t>
  </si>
  <si>
    <t>Q-MATIC</t>
  </si>
  <si>
    <t>FORNITURA NUOVO TAGLIACODE</t>
  </si>
  <si>
    <t>estremi fattura - descrizione</t>
  </si>
  <si>
    <t>CONTO 240000 - DEBITI V/FORNITORI</t>
  </si>
  <si>
    <t>CONTO 240006  DEBITI V/FORNITORI FATTURE DA RICEVERE</t>
  </si>
  <si>
    <t>CONTO 240007  DEBITI V/FORNITORI FATTURE DA RICEVERE NON PERVENUTE</t>
  </si>
  <si>
    <t>CONTO 240003 - DEBITI V/PROFESSIONISTI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</si>
</sst>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65">
    <xf numFmtId="0" fontId="0" fillId="0" borderId="0" xfId="0"/>
    <xf numFmtId="0" fontId="0" fillId="0" borderId="13" xfId="0" applyBorder="1"/>
    <xf numFmtId="0" fontId="0" fillId="0" borderId="12" xfId="0" applyBorder="1"/>
    <xf numFmtId="4" fontId="19" fillId="0" borderId="14" xfId="42" applyNumberFormat="1" applyFont="1" applyBorder="1"/>
    <xf numFmtId="0" fontId="0" fillId="0" borderId="10" xfId="0" applyBorder="1" applyAlignment="1">
      <alignment wrapText="1"/>
    </xf>
    <xf numFmtId="0" fontId="0" fillId="0" borderId="10" xfId="0" applyBorder="1" applyAlignment="1"/>
    <xf numFmtId="0" fontId="0" fillId="0" borderId="10" xfId="0" applyBorder="1"/>
    <xf numFmtId="4" fontId="0" fillId="0" borderId="10" xfId="0" applyNumberFormat="1" applyBorder="1"/>
    <xf numFmtId="0" fontId="0" fillId="0" borderId="0" xfId="0" applyBorder="1"/>
    <xf numFmtId="0" fontId="20" fillId="0" borderId="0" xfId="0" applyFont="1" applyBorder="1"/>
    <xf numFmtId="4" fontId="20" fillId="0" borderId="0" xfId="0" applyNumberFormat="1" applyFont="1" applyFill="1" applyBorder="1"/>
    <xf numFmtId="0" fontId="0" fillId="0" borderId="0" xfId="0"/>
    <xf numFmtId="0" fontId="21" fillId="0" borderId="10" xfId="0" applyFont="1" applyBorder="1" applyAlignment="1">
      <alignment wrapText="1"/>
    </xf>
    <xf numFmtId="4" fontId="21" fillId="0" borderId="10" xfId="0" applyNumberFormat="1" applyFont="1" applyFill="1" applyBorder="1" applyAlignment="1">
      <alignment wrapText="1"/>
    </xf>
    <xf numFmtId="0" fontId="21" fillId="0" borderId="10" xfId="0" applyFont="1" applyFill="1" applyBorder="1"/>
    <xf numFmtId="0" fontId="21" fillId="0" borderId="1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1" fontId="21" fillId="0" borderId="10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1" fontId="22" fillId="0" borderId="10" xfId="0" applyNumberFormat="1" applyFont="1" applyFill="1" applyBorder="1" applyAlignment="1">
      <alignment wrapText="1"/>
    </xf>
    <xf numFmtId="0" fontId="21" fillId="0" borderId="10" xfId="0" applyFont="1" applyBorder="1"/>
    <xf numFmtId="4" fontId="21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4" fontId="21" fillId="0" borderId="10" xfId="0" applyNumberFormat="1" applyFont="1" applyFill="1" applyBorder="1"/>
    <xf numFmtId="17" fontId="21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wrapText="1"/>
    </xf>
    <xf numFmtId="4" fontId="22" fillId="0" borderId="10" xfId="0" applyNumberFormat="1" applyFont="1" applyFill="1" applyBorder="1"/>
    <xf numFmtId="0" fontId="21" fillId="0" borderId="0" xfId="0" applyFont="1" applyBorder="1"/>
    <xf numFmtId="0" fontId="0" fillId="0" borderId="10" xfId="0" applyBorder="1" applyAlignment="1">
      <alignment wrapText="1"/>
    </xf>
    <xf numFmtId="4" fontId="20" fillId="0" borderId="10" xfId="0" applyNumberFormat="1" applyFont="1" applyFill="1" applyBorder="1"/>
    <xf numFmtId="4" fontId="22" fillId="0" borderId="10" xfId="0" applyNumberFormat="1" applyFont="1" applyFill="1" applyBorder="1" applyAlignment="1">
      <alignment wrapText="1"/>
    </xf>
    <xf numFmtId="17" fontId="21" fillId="0" borderId="10" xfId="0" applyNumberFormat="1" applyFont="1" applyFill="1" applyBorder="1" applyAlignment="1">
      <alignment wrapText="1"/>
    </xf>
    <xf numFmtId="0" fontId="20" fillId="0" borderId="10" xfId="0" applyFont="1" applyFill="1" applyBorder="1"/>
    <xf numFmtId="0" fontId="20" fillId="0" borderId="10" xfId="0" applyFont="1" applyFill="1" applyBorder="1" applyAlignment="1">
      <alignment wrapText="1"/>
    </xf>
    <xf numFmtId="4" fontId="20" fillId="0" borderId="10" xfId="0" applyNumberFormat="1" applyFont="1" applyFill="1" applyBorder="1" applyAlignment="1">
      <alignment wrapText="1"/>
    </xf>
    <xf numFmtId="0" fontId="21" fillId="0" borderId="0" xfId="0" applyFont="1"/>
    <xf numFmtId="0" fontId="0" fillId="0" borderId="0" xfId="0" applyAlignment="1">
      <alignment wrapText="1"/>
    </xf>
    <xf numFmtId="0" fontId="24" fillId="0" borderId="10" xfId="0" applyFont="1" applyFill="1" applyBorder="1" applyAlignment="1">
      <alignment wrapText="1"/>
    </xf>
    <xf numFmtId="4" fontId="20" fillId="0" borderId="10" xfId="0" applyNumberFormat="1" applyFont="1" applyBorder="1"/>
    <xf numFmtId="1" fontId="22" fillId="0" borderId="0" xfId="0" applyNumberFormat="1" applyFont="1" applyFill="1" applyBorder="1" applyAlignment="1">
      <alignment wrapText="1"/>
    </xf>
    <xf numFmtId="4" fontId="20" fillId="0" borderId="0" xfId="0" applyNumberFormat="1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1" fillId="0" borderId="0" xfId="0" applyFont="1" applyFill="1" applyBorder="1"/>
    <xf numFmtId="4" fontId="20" fillId="0" borderId="0" xfId="0" applyNumberFormat="1" applyFont="1" applyFill="1" applyBorder="1" applyAlignment="1">
      <alignment wrapText="1"/>
    </xf>
    <xf numFmtId="0" fontId="21" fillId="0" borderId="10" xfId="0" applyFont="1" applyBorder="1" applyAlignment="1">
      <alignment horizontal="left" wrapText="1"/>
    </xf>
    <xf numFmtId="17" fontId="21" fillId="0" borderId="10" xfId="0" applyNumberFormat="1" applyFont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4" fontId="21" fillId="0" borderId="0" xfId="0" applyNumberFormat="1" applyFont="1" applyBorder="1"/>
    <xf numFmtId="0" fontId="16" fillId="0" borderId="0" xfId="0" applyFont="1" applyBorder="1"/>
    <xf numFmtId="1" fontId="23" fillId="0" borderId="0" xfId="0" applyNumberFormat="1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20" fillId="0" borderId="0" xfId="0" applyFont="1"/>
    <xf numFmtId="0" fontId="0" fillId="0" borderId="10" xfId="0" applyBorder="1" applyAlignment="1"/>
    <xf numFmtId="0" fontId="0" fillId="0" borderId="0" xfId="0" applyAlignment="1"/>
    <xf numFmtId="0" fontId="0" fillId="0" borderId="10" xfId="0" applyBorder="1" applyAlignment="1">
      <alignment horizontal="center" wrapText="1"/>
    </xf>
    <xf numFmtId="0" fontId="0" fillId="0" borderId="11" xfId="0" applyBorder="1" applyAlignment="1"/>
    <xf numFmtId="0" fontId="0" fillId="0" borderId="16" xfId="0" applyBorder="1" applyAlignment="1"/>
    <xf numFmtId="0" fontId="0" fillId="0" borderId="15" xfId="0" applyBorder="1" applyAlignment="1"/>
    <xf numFmtId="4" fontId="21" fillId="0" borderId="11" xfId="0" applyNumberFormat="1" applyFont="1" applyBorder="1" applyAlignment="1"/>
    <xf numFmtId="0" fontId="0" fillId="0" borderId="10" xfId="0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3"/>
    <cellStyle name="Normale 3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zanobbi/Documents/BILANCIO%20D'ESERCIZIO%202017/partitario%20240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tario 240007"/>
      <sheetName val="Foglio1"/>
    </sheetNames>
    <sheetDataSet>
      <sheetData sheetId="0"/>
      <sheetData sheetId="1">
        <row r="98">
          <cell r="L98">
            <v>93.68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D12" sqref="D12"/>
    </sheetView>
  </sheetViews>
  <sheetFormatPr defaultRowHeight="15" x14ac:dyDescent="0.25"/>
  <cols>
    <col min="1" max="1" width="47.42578125" customWidth="1"/>
    <col min="2" max="2" width="17.42578125" customWidth="1"/>
    <col min="3" max="3" width="18.140625" customWidth="1"/>
    <col min="4" max="5" width="19.140625" customWidth="1"/>
    <col min="6" max="6" width="22.140625" customWidth="1"/>
    <col min="7" max="7" width="12.140625" customWidth="1"/>
    <col min="8" max="8" width="10" bestFit="1" customWidth="1"/>
  </cols>
  <sheetData>
    <row r="2" spans="1:10" x14ac:dyDescent="0.25">
      <c r="A2" t="s">
        <v>158</v>
      </c>
      <c r="J2" t="s">
        <v>0</v>
      </c>
    </row>
    <row r="4" spans="1:10" x14ac:dyDescent="0.25">
      <c r="A4" t="s">
        <v>159</v>
      </c>
    </row>
    <row r="6" spans="1:10" x14ac:dyDescent="0.25">
      <c r="A6" s="1" t="s">
        <v>1</v>
      </c>
      <c r="B6" s="2"/>
      <c r="C6" s="2"/>
      <c r="D6" s="2"/>
      <c r="E6" s="2"/>
      <c r="F6" s="2"/>
      <c r="G6" s="2" t="s">
        <v>2</v>
      </c>
      <c r="H6" s="3">
        <v>1480471.41</v>
      </c>
    </row>
    <row r="8" spans="1:10" x14ac:dyDescent="0.25">
      <c r="A8" t="s">
        <v>14</v>
      </c>
      <c r="C8" s="56"/>
      <c r="D8" s="56"/>
      <c r="E8" s="56"/>
    </row>
    <row r="9" spans="1:10" x14ac:dyDescent="0.25">
      <c r="A9" s="55" t="s">
        <v>4</v>
      </c>
      <c r="B9" s="55" t="s">
        <v>5</v>
      </c>
      <c r="C9" s="57" t="s">
        <v>15</v>
      </c>
      <c r="D9" s="57"/>
      <c r="E9" s="57"/>
      <c r="F9" s="57"/>
      <c r="G9" s="4"/>
    </row>
    <row r="10" spans="1:10" ht="45" x14ac:dyDescent="0.25">
      <c r="A10" s="55"/>
      <c r="B10" s="55"/>
      <c r="C10" s="5" t="s">
        <v>16</v>
      </c>
      <c r="D10" s="4" t="s">
        <v>17</v>
      </c>
      <c r="E10" s="4" t="s">
        <v>18</v>
      </c>
      <c r="F10" s="4" t="s">
        <v>19</v>
      </c>
      <c r="G10" s="55" t="s">
        <v>12</v>
      </c>
    </row>
    <row r="11" spans="1:10" x14ac:dyDescent="0.25">
      <c r="A11" s="55"/>
      <c r="B11" s="55"/>
      <c r="C11" s="6" t="s">
        <v>5</v>
      </c>
      <c r="D11" s="6" t="s">
        <v>5</v>
      </c>
      <c r="E11" s="6" t="s">
        <v>5</v>
      </c>
      <c r="F11" s="6" t="s">
        <v>5</v>
      </c>
      <c r="G11" s="55"/>
    </row>
    <row r="12" spans="1:10" x14ac:dyDescent="0.25">
      <c r="A12" s="6" t="s">
        <v>3</v>
      </c>
      <c r="B12" s="7">
        <v>292522.69</v>
      </c>
      <c r="C12" s="7">
        <v>126125.52</v>
      </c>
      <c r="D12" s="7">
        <v>6374.16</v>
      </c>
      <c r="E12" s="7">
        <v>75571.429999999993</v>
      </c>
      <c r="F12" s="7">
        <v>84451.58</v>
      </c>
      <c r="G12" s="7">
        <f>SUM(C12:F12)</f>
        <v>292522.69</v>
      </c>
    </row>
    <row r="13" spans="1:10" x14ac:dyDescent="0.25">
      <c r="A13" s="6" t="s">
        <v>6</v>
      </c>
      <c r="B13" s="7">
        <v>75736.460000000006</v>
      </c>
      <c r="C13" s="7"/>
      <c r="D13" s="7"/>
      <c r="E13" s="7"/>
      <c r="F13" s="7"/>
      <c r="G13" s="7"/>
    </row>
    <row r="14" spans="1:10" x14ac:dyDescent="0.25">
      <c r="A14" s="6" t="s">
        <v>13</v>
      </c>
      <c r="B14" s="7">
        <v>0</v>
      </c>
      <c r="C14" s="7"/>
      <c r="D14" s="7"/>
      <c r="E14" s="7"/>
      <c r="F14" s="7"/>
      <c r="G14" s="7"/>
    </row>
    <row r="15" spans="1:10" x14ac:dyDescent="0.25">
      <c r="A15" s="6" t="s">
        <v>7</v>
      </c>
      <c r="B15" s="7">
        <v>156921.84</v>
      </c>
      <c r="C15" s="7"/>
      <c r="D15" s="7"/>
      <c r="E15" s="7"/>
      <c r="F15" s="7"/>
      <c r="G15" s="7"/>
    </row>
    <row r="16" spans="1:10" x14ac:dyDescent="0.25">
      <c r="A16" s="6" t="s">
        <v>8</v>
      </c>
      <c r="B16" s="7">
        <v>261305.36</v>
      </c>
      <c r="C16" s="7"/>
      <c r="D16" s="7"/>
      <c r="E16" s="7"/>
      <c r="F16" s="7"/>
      <c r="G16" s="7"/>
    </row>
    <row r="17" spans="1:7" x14ac:dyDescent="0.25">
      <c r="A17" s="6" t="s">
        <v>9</v>
      </c>
      <c r="B17" s="7">
        <v>35162.07</v>
      </c>
      <c r="C17" s="7"/>
      <c r="D17" s="7"/>
      <c r="E17" s="7"/>
      <c r="F17" s="7"/>
      <c r="G17" s="7"/>
    </row>
    <row r="18" spans="1:7" x14ac:dyDescent="0.25">
      <c r="A18" s="6" t="s">
        <v>10</v>
      </c>
      <c r="B18" s="7">
        <v>590732.1</v>
      </c>
      <c r="C18" s="7"/>
      <c r="D18" s="7"/>
      <c r="E18" s="7"/>
      <c r="F18" s="7"/>
      <c r="G18" s="7"/>
    </row>
    <row r="19" spans="1:7" x14ac:dyDescent="0.25">
      <c r="A19" s="6" t="s">
        <v>11</v>
      </c>
      <c r="B19" s="7">
        <v>68090.89</v>
      </c>
      <c r="C19" s="7"/>
      <c r="D19" s="7"/>
      <c r="E19" s="7"/>
      <c r="F19" s="7"/>
      <c r="G19" s="7"/>
    </row>
    <row r="20" spans="1:7" x14ac:dyDescent="0.25">
      <c r="A20" s="6" t="s">
        <v>12</v>
      </c>
      <c r="B20" s="7">
        <f>SUM(B12:B19)</f>
        <v>1480471.41</v>
      </c>
      <c r="C20" s="7"/>
      <c r="D20" s="7"/>
      <c r="E20" s="7"/>
      <c r="F20" s="7"/>
      <c r="G20" s="7"/>
    </row>
    <row r="23" spans="1:7" ht="60" x14ac:dyDescent="0.25">
      <c r="A23" s="55" t="s">
        <v>20</v>
      </c>
      <c r="B23" s="5" t="s">
        <v>16</v>
      </c>
      <c r="C23" s="18" t="s">
        <v>17</v>
      </c>
      <c r="D23" s="18" t="s">
        <v>18</v>
      </c>
      <c r="E23" s="18" t="s">
        <v>19</v>
      </c>
    </row>
    <row r="24" spans="1:7" x14ac:dyDescent="0.25">
      <c r="A24" s="55"/>
      <c r="B24" s="6">
        <v>25</v>
      </c>
      <c r="C24" s="6">
        <v>13</v>
      </c>
      <c r="D24" s="6">
        <v>48</v>
      </c>
      <c r="E24" s="6">
        <v>59</v>
      </c>
    </row>
  </sheetData>
  <mergeCells count="6">
    <mergeCell ref="G10:G11"/>
    <mergeCell ref="A23:A24"/>
    <mergeCell ref="C8:E8"/>
    <mergeCell ref="A9:A11"/>
    <mergeCell ref="B9:B11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topLeftCell="A319" workbookViewId="0">
      <selection activeCell="A355" sqref="A355"/>
    </sheetView>
  </sheetViews>
  <sheetFormatPr defaultRowHeight="15" x14ac:dyDescent="0.25"/>
  <cols>
    <col min="1" max="2" width="9.140625" style="11"/>
    <col min="4" max="4" width="45" style="37" customWidth="1"/>
    <col min="5" max="5" width="35.140625" style="37" customWidth="1"/>
    <col min="6" max="6" width="18.28515625" customWidth="1"/>
    <col min="7" max="7" width="15.7109375" customWidth="1"/>
    <col min="8" max="8" width="26.85546875" style="36" bestFit="1" customWidth="1"/>
  </cols>
  <sheetData>
    <row r="1" spans="1:8" s="11" customFormat="1" x14ac:dyDescent="0.25">
      <c r="D1" s="37"/>
      <c r="E1" s="37"/>
      <c r="H1" s="36"/>
    </row>
    <row r="2" spans="1:8" s="52" customFormat="1" x14ac:dyDescent="0.25">
      <c r="A2" s="52" t="s">
        <v>381</v>
      </c>
      <c r="D2" s="53"/>
      <c r="E2" s="53"/>
      <c r="H2" s="54"/>
    </row>
    <row r="3" spans="1:8" s="11" customFormat="1" x14ac:dyDescent="0.25">
      <c r="A3" s="6" t="s">
        <v>152</v>
      </c>
      <c r="B3" s="62" t="s">
        <v>157</v>
      </c>
      <c r="C3" s="62"/>
      <c r="D3" s="29" t="s">
        <v>153</v>
      </c>
      <c r="E3" s="29" t="s">
        <v>380</v>
      </c>
      <c r="F3" s="6" t="s">
        <v>154</v>
      </c>
      <c r="G3" s="6" t="s">
        <v>155</v>
      </c>
      <c r="H3" s="20" t="s">
        <v>156</v>
      </c>
    </row>
    <row r="4" spans="1:8" s="11" customFormat="1" ht="15" customHeight="1" x14ac:dyDescent="0.25">
      <c r="A4" s="58">
        <v>1</v>
      </c>
      <c r="B4" s="20">
        <v>971</v>
      </c>
      <c r="C4" s="20">
        <v>2017</v>
      </c>
      <c r="D4" s="12" t="s">
        <v>36</v>
      </c>
      <c r="E4" s="12" t="s">
        <v>160</v>
      </c>
      <c r="F4" s="17">
        <v>240000</v>
      </c>
      <c r="G4" s="24">
        <v>2436</v>
      </c>
      <c r="H4" s="61">
        <f>SUM(G4:G9)</f>
        <v>9516</v>
      </c>
    </row>
    <row r="5" spans="1:8" x14ac:dyDescent="0.25">
      <c r="A5" s="59"/>
      <c r="B5" s="20">
        <v>971</v>
      </c>
      <c r="C5" s="20">
        <v>2017</v>
      </c>
      <c r="D5" s="12" t="s">
        <v>36</v>
      </c>
      <c r="E5" s="12" t="s">
        <v>160</v>
      </c>
      <c r="F5" s="17">
        <v>240000</v>
      </c>
      <c r="G5" s="24">
        <v>535.91999999999996</v>
      </c>
      <c r="H5" s="64"/>
    </row>
    <row r="6" spans="1:8" x14ac:dyDescent="0.25">
      <c r="A6" s="59"/>
      <c r="B6" s="20">
        <v>971</v>
      </c>
      <c r="C6" s="20">
        <v>2017</v>
      </c>
      <c r="D6" s="12" t="s">
        <v>36</v>
      </c>
      <c r="E6" s="12" t="s">
        <v>161</v>
      </c>
      <c r="F6" s="17">
        <v>240000</v>
      </c>
      <c r="G6" s="24">
        <v>298</v>
      </c>
      <c r="H6" s="64"/>
    </row>
    <row r="7" spans="1:8" x14ac:dyDescent="0.25">
      <c r="A7" s="59"/>
      <c r="B7" s="20">
        <v>971</v>
      </c>
      <c r="C7" s="20">
        <v>2017</v>
      </c>
      <c r="D7" s="12" t="s">
        <v>36</v>
      </c>
      <c r="E7" s="12" t="s">
        <v>161</v>
      </c>
      <c r="F7" s="17">
        <v>240000</v>
      </c>
      <c r="G7" s="24">
        <v>65.56</v>
      </c>
      <c r="H7" s="64"/>
    </row>
    <row r="8" spans="1:8" ht="12.75" customHeight="1" x14ac:dyDescent="0.25">
      <c r="A8" s="59"/>
      <c r="B8" s="20">
        <v>971</v>
      </c>
      <c r="C8" s="20">
        <v>2017</v>
      </c>
      <c r="D8" s="12" t="s">
        <v>36</v>
      </c>
      <c r="E8" s="12" t="s">
        <v>162</v>
      </c>
      <c r="F8" s="17">
        <v>240000</v>
      </c>
      <c r="G8" s="24">
        <v>5066</v>
      </c>
      <c r="H8" s="64"/>
    </row>
    <row r="9" spans="1:8" x14ac:dyDescent="0.25">
      <c r="A9" s="60"/>
      <c r="B9" s="20">
        <v>971</v>
      </c>
      <c r="C9" s="20">
        <v>2017</v>
      </c>
      <c r="D9" s="12" t="s">
        <v>36</v>
      </c>
      <c r="E9" s="12" t="s">
        <v>162</v>
      </c>
      <c r="F9" s="17">
        <v>240000</v>
      </c>
      <c r="G9" s="24">
        <v>1114.52</v>
      </c>
      <c r="H9" s="63"/>
    </row>
    <row r="10" spans="1:8" x14ac:dyDescent="0.25">
      <c r="A10" s="58">
        <v>2</v>
      </c>
      <c r="B10" s="20">
        <v>1009</v>
      </c>
      <c r="C10" s="20">
        <v>2017</v>
      </c>
      <c r="D10" s="12" t="s">
        <v>163</v>
      </c>
      <c r="E10" s="12" t="s">
        <v>164</v>
      </c>
      <c r="F10" s="17">
        <v>240000</v>
      </c>
      <c r="G10" s="24">
        <v>1415.86</v>
      </c>
      <c r="H10" s="61">
        <f>SUM(G10:G11)</f>
        <v>4535.3999999999996</v>
      </c>
    </row>
    <row r="11" spans="1:8" x14ac:dyDescent="0.25">
      <c r="A11" s="60"/>
      <c r="B11" s="20">
        <v>1009</v>
      </c>
      <c r="C11" s="20">
        <v>2017</v>
      </c>
      <c r="D11" s="12" t="s">
        <v>163</v>
      </c>
      <c r="E11" s="12" t="s">
        <v>164</v>
      </c>
      <c r="F11" s="17">
        <v>240000</v>
      </c>
      <c r="G11" s="24">
        <v>3119.54</v>
      </c>
      <c r="H11" s="63"/>
    </row>
    <row r="12" spans="1:8" x14ac:dyDescent="0.25">
      <c r="A12" s="58">
        <v>3</v>
      </c>
      <c r="B12" s="15">
        <v>515</v>
      </c>
      <c r="C12" s="15">
        <v>2006</v>
      </c>
      <c r="D12" s="15" t="s">
        <v>21</v>
      </c>
      <c r="E12" s="15" t="s">
        <v>22</v>
      </c>
      <c r="F12" s="17">
        <v>240000</v>
      </c>
      <c r="G12" s="24">
        <v>2.4300000000000002</v>
      </c>
      <c r="H12" s="61">
        <f>SUM(G12:G14)</f>
        <v>3</v>
      </c>
    </row>
    <row r="13" spans="1:8" x14ac:dyDescent="0.25">
      <c r="A13" s="59"/>
      <c r="B13" s="15">
        <v>515</v>
      </c>
      <c r="C13" s="15">
        <v>2006</v>
      </c>
      <c r="D13" s="15" t="s">
        <v>21</v>
      </c>
      <c r="E13" s="15" t="s">
        <v>22</v>
      </c>
      <c r="F13" s="17">
        <v>240000</v>
      </c>
      <c r="G13" s="24">
        <v>0.05</v>
      </c>
      <c r="H13" s="64"/>
    </row>
    <row r="14" spans="1:8" x14ac:dyDescent="0.25">
      <c r="A14" s="60"/>
      <c r="B14" s="15">
        <v>515</v>
      </c>
      <c r="C14" s="15">
        <v>2006</v>
      </c>
      <c r="D14" s="15" t="s">
        <v>21</v>
      </c>
      <c r="E14" s="15" t="s">
        <v>22</v>
      </c>
      <c r="F14" s="17">
        <v>240000</v>
      </c>
      <c r="G14" s="24">
        <v>0.52</v>
      </c>
      <c r="H14" s="63"/>
    </row>
    <row r="15" spans="1:8" x14ac:dyDescent="0.25">
      <c r="A15" s="58">
        <v>4</v>
      </c>
      <c r="B15" s="20">
        <v>973</v>
      </c>
      <c r="C15" s="20">
        <v>2017</v>
      </c>
      <c r="D15" s="12" t="s">
        <v>165</v>
      </c>
      <c r="E15" s="12" t="s">
        <v>166</v>
      </c>
      <c r="F15" s="17">
        <v>240000</v>
      </c>
      <c r="G15" s="24">
        <v>786</v>
      </c>
      <c r="H15" s="61">
        <f>SUM(G15:G23)</f>
        <v>1266.7900000000002</v>
      </c>
    </row>
    <row r="16" spans="1:8" x14ac:dyDescent="0.25">
      <c r="A16" s="59"/>
      <c r="B16" s="20">
        <v>973</v>
      </c>
      <c r="C16" s="20">
        <v>2017</v>
      </c>
      <c r="D16" s="12" t="s">
        <v>165</v>
      </c>
      <c r="E16" s="12" t="s">
        <v>166</v>
      </c>
      <c r="F16" s="17">
        <v>240000</v>
      </c>
      <c r="G16" s="24">
        <v>176.37</v>
      </c>
      <c r="H16" s="64"/>
    </row>
    <row r="17" spans="1:8" x14ac:dyDescent="0.25">
      <c r="A17" s="59"/>
      <c r="B17" s="20">
        <v>973</v>
      </c>
      <c r="C17" s="20">
        <v>2017</v>
      </c>
      <c r="D17" s="12" t="s">
        <v>165</v>
      </c>
      <c r="E17" s="12" t="s">
        <v>166</v>
      </c>
      <c r="F17" s="17">
        <v>240000</v>
      </c>
      <c r="G17" s="24">
        <v>15.72</v>
      </c>
      <c r="H17" s="64"/>
    </row>
    <row r="18" spans="1:8" x14ac:dyDescent="0.25">
      <c r="A18" s="59"/>
      <c r="B18" s="20">
        <v>973</v>
      </c>
      <c r="C18" s="20">
        <v>2017</v>
      </c>
      <c r="D18" s="12" t="s">
        <v>165</v>
      </c>
      <c r="E18" s="12" t="s">
        <v>76</v>
      </c>
      <c r="F18" s="17">
        <v>240000</v>
      </c>
      <c r="G18" s="24">
        <v>226.5</v>
      </c>
      <c r="H18" s="64"/>
    </row>
    <row r="19" spans="1:8" x14ac:dyDescent="0.25">
      <c r="A19" s="59"/>
      <c r="B19" s="20">
        <v>973</v>
      </c>
      <c r="C19" s="20">
        <v>2017</v>
      </c>
      <c r="D19" s="12" t="s">
        <v>165</v>
      </c>
      <c r="E19" s="12" t="s">
        <v>76</v>
      </c>
      <c r="F19" s="17">
        <v>240000</v>
      </c>
      <c r="G19" s="24">
        <v>49.83</v>
      </c>
      <c r="H19" s="64"/>
    </row>
    <row r="20" spans="1:8" x14ac:dyDescent="0.25">
      <c r="A20" s="59"/>
      <c r="B20" s="20">
        <v>973</v>
      </c>
      <c r="C20" s="20">
        <v>2017</v>
      </c>
      <c r="D20" s="12" t="s">
        <v>165</v>
      </c>
      <c r="E20" s="12" t="s">
        <v>76</v>
      </c>
      <c r="F20" s="17">
        <v>240000</v>
      </c>
      <c r="G20" s="24">
        <v>4.6399999999999997</v>
      </c>
      <c r="H20" s="64"/>
    </row>
    <row r="21" spans="1:8" x14ac:dyDescent="0.25">
      <c r="A21" s="59"/>
      <c r="B21" s="20">
        <v>973</v>
      </c>
      <c r="C21" s="20">
        <v>2017</v>
      </c>
      <c r="D21" s="12" t="s">
        <v>165</v>
      </c>
      <c r="E21" s="12" t="s">
        <v>76</v>
      </c>
      <c r="F21" s="17">
        <v>240000</v>
      </c>
      <c r="G21" s="24">
        <v>1.02</v>
      </c>
      <c r="H21" s="64"/>
    </row>
    <row r="22" spans="1:8" x14ac:dyDescent="0.25">
      <c r="A22" s="59"/>
      <c r="B22" s="20">
        <v>973</v>
      </c>
      <c r="C22" s="20">
        <v>2017</v>
      </c>
      <c r="D22" s="12" t="s">
        <v>165</v>
      </c>
      <c r="E22" s="12" t="s">
        <v>76</v>
      </c>
      <c r="F22" s="17">
        <v>240000</v>
      </c>
      <c r="G22" s="24">
        <v>5.5</v>
      </c>
      <c r="H22" s="64"/>
    </row>
    <row r="23" spans="1:8" x14ac:dyDescent="0.25">
      <c r="A23" s="60"/>
      <c r="B23" s="20">
        <v>973</v>
      </c>
      <c r="C23" s="20">
        <v>2017</v>
      </c>
      <c r="D23" s="12" t="s">
        <v>165</v>
      </c>
      <c r="E23" s="12" t="s">
        <v>76</v>
      </c>
      <c r="F23" s="17">
        <v>240000</v>
      </c>
      <c r="G23" s="24">
        <v>1.21</v>
      </c>
      <c r="H23" s="63"/>
    </row>
    <row r="24" spans="1:8" ht="24.75" x14ac:dyDescent="0.25">
      <c r="A24" s="58">
        <v>5</v>
      </c>
      <c r="B24" s="20">
        <v>980</v>
      </c>
      <c r="C24" s="20">
        <v>2017</v>
      </c>
      <c r="D24" s="12" t="s">
        <v>39</v>
      </c>
      <c r="E24" s="12" t="s">
        <v>167</v>
      </c>
      <c r="F24" s="17">
        <v>240000</v>
      </c>
      <c r="G24" s="24">
        <v>8662</v>
      </c>
      <c r="H24" s="61">
        <f>SUM(G24:G30)</f>
        <v>33513.83</v>
      </c>
    </row>
    <row r="25" spans="1:8" ht="24.75" x14ac:dyDescent="0.25">
      <c r="A25" s="59"/>
      <c r="B25" s="20">
        <v>1032</v>
      </c>
      <c r="C25" s="20">
        <v>2017</v>
      </c>
      <c r="D25" s="12" t="s">
        <v>39</v>
      </c>
      <c r="E25" s="12" t="s">
        <v>168</v>
      </c>
      <c r="F25" s="17">
        <v>240000</v>
      </c>
      <c r="G25" s="24">
        <v>3660</v>
      </c>
      <c r="H25" s="64"/>
    </row>
    <row r="26" spans="1:8" ht="24.75" x14ac:dyDescent="0.25">
      <c r="A26" s="59"/>
      <c r="B26" s="20">
        <v>1033</v>
      </c>
      <c r="C26" s="20">
        <v>2017</v>
      </c>
      <c r="D26" s="12" t="s">
        <v>39</v>
      </c>
      <c r="E26" s="12" t="s">
        <v>169</v>
      </c>
      <c r="F26" s="17">
        <v>240000</v>
      </c>
      <c r="G26" s="24">
        <v>4250</v>
      </c>
      <c r="H26" s="64"/>
    </row>
    <row r="27" spans="1:8" ht="24.75" x14ac:dyDescent="0.25">
      <c r="A27" s="59"/>
      <c r="B27" s="20">
        <v>1034</v>
      </c>
      <c r="C27" s="20">
        <v>2017</v>
      </c>
      <c r="D27" s="12" t="s">
        <v>39</v>
      </c>
      <c r="E27" s="12" t="s">
        <v>170</v>
      </c>
      <c r="F27" s="17">
        <v>240000</v>
      </c>
      <c r="G27" s="24">
        <v>2100</v>
      </c>
      <c r="H27" s="64"/>
    </row>
    <row r="28" spans="1:8" ht="24.75" x14ac:dyDescent="0.25">
      <c r="A28" s="59"/>
      <c r="B28" s="20">
        <v>1124</v>
      </c>
      <c r="C28" s="20">
        <v>2017</v>
      </c>
      <c r="D28" s="12" t="s">
        <v>39</v>
      </c>
      <c r="E28" s="12" t="s">
        <v>171</v>
      </c>
      <c r="F28" s="17">
        <v>240000</v>
      </c>
      <c r="G28" s="24">
        <v>4999.87</v>
      </c>
      <c r="H28" s="64"/>
    </row>
    <row r="29" spans="1:8" ht="24.75" x14ac:dyDescent="0.25">
      <c r="A29" s="59"/>
      <c r="B29" s="20">
        <v>1128</v>
      </c>
      <c r="C29" s="20">
        <v>2017</v>
      </c>
      <c r="D29" s="12" t="s">
        <v>39</v>
      </c>
      <c r="E29" s="12" t="s">
        <v>172</v>
      </c>
      <c r="F29" s="17">
        <v>240000</v>
      </c>
      <c r="G29" s="24">
        <v>4961.96</v>
      </c>
      <c r="H29" s="64"/>
    </row>
    <row r="30" spans="1:8" ht="24.75" x14ac:dyDescent="0.25">
      <c r="A30" s="60"/>
      <c r="B30" s="20">
        <v>1238</v>
      </c>
      <c r="C30" s="20">
        <v>2017</v>
      </c>
      <c r="D30" s="12" t="s">
        <v>39</v>
      </c>
      <c r="E30" s="12" t="s">
        <v>173</v>
      </c>
      <c r="F30" s="17">
        <v>240000</v>
      </c>
      <c r="G30" s="24">
        <v>4880</v>
      </c>
      <c r="H30" s="63"/>
    </row>
    <row r="31" spans="1:8" x14ac:dyDescent="0.25">
      <c r="A31" s="6">
        <v>6</v>
      </c>
      <c r="B31" s="20">
        <v>1136</v>
      </c>
      <c r="C31" s="20">
        <v>2017</v>
      </c>
      <c r="D31" s="12" t="s">
        <v>33</v>
      </c>
      <c r="E31" s="12" t="s">
        <v>174</v>
      </c>
      <c r="F31" s="17">
        <v>240000</v>
      </c>
      <c r="G31" s="24">
        <v>60</v>
      </c>
      <c r="H31" s="21">
        <f>G31</f>
        <v>60</v>
      </c>
    </row>
    <row r="32" spans="1:8" x14ac:dyDescent="0.25">
      <c r="A32" s="58">
        <v>7</v>
      </c>
      <c r="B32" s="20">
        <v>974</v>
      </c>
      <c r="C32" s="20">
        <v>2017</v>
      </c>
      <c r="D32" s="12" t="s">
        <v>31</v>
      </c>
      <c r="E32" s="12" t="s">
        <v>175</v>
      </c>
      <c r="F32" s="17">
        <v>240000</v>
      </c>
      <c r="G32" s="24">
        <v>3136.5</v>
      </c>
      <c r="H32" s="61">
        <f>SUM(G32:G35)</f>
        <v>4960.1499999999996</v>
      </c>
    </row>
    <row r="33" spans="1:8" x14ac:dyDescent="0.25">
      <c r="A33" s="59"/>
      <c r="B33" s="20">
        <v>974</v>
      </c>
      <c r="C33" s="20">
        <v>2017</v>
      </c>
      <c r="D33" s="12" t="s">
        <v>31</v>
      </c>
      <c r="E33" s="12" t="s">
        <v>175</v>
      </c>
      <c r="F33" s="17">
        <v>240000</v>
      </c>
      <c r="G33" s="24">
        <v>690.03</v>
      </c>
      <c r="H33" s="64"/>
    </row>
    <row r="34" spans="1:8" x14ac:dyDescent="0.25">
      <c r="A34" s="59"/>
      <c r="B34" s="20">
        <v>1043</v>
      </c>
      <c r="C34" s="20">
        <v>2017</v>
      </c>
      <c r="D34" s="12" t="s">
        <v>31</v>
      </c>
      <c r="E34" s="12" t="s">
        <v>176</v>
      </c>
      <c r="F34" s="17">
        <v>240000</v>
      </c>
      <c r="G34" s="24">
        <v>929.2</v>
      </c>
      <c r="H34" s="64"/>
    </row>
    <row r="35" spans="1:8" x14ac:dyDescent="0.25">
      <c r="A35" s="60"/>
      <c r="B35" s="20">
        <v>1043</v>
      </c>
      <c r="C35" s="20">
        <v>2017</v>
      </c>
      <c r="D35" s="12" t="s">
        <v>31</v>
      </c>
      <c r="E35" s="12" t="s">
        <v>176</v>
      </c>
      <c r="F35" s="17">
        <v>240000</v>
      </c>
      <c r="G35" s="24">
        <v>204.42</v>
      </c>
      <c r="H35" s="63"/>
    </row>
    <row r="36" spans="1:8" x14ac:dyDescent="0.25">
      <c r="A36" s="6">
        <v>8</v>
      </c>
      <c r="B36" s="20">
        <v>1018</v>
      </c>
      <c r="C36" s="20">
        <v>2017</v>
      </c>
      <c r="D36" s="12" t="s">
        <v>177</v>
      </c>
      <c r="E36" s="12" t="s">
        <v>178</v>
      </c>
      <c r="F36" s="17">
        <v>240000</v>
      </c>
      <c r="G36" s="24">
        <v>2482</v>
      </c>
      <c r="H36" s="21">
        <f t="shared" ref="H36:H41" si="0">G36</f>
        <v>2482</v>
      </c>
    </row>
    <row r="37" spans="1:8" x14ac:dyDescent="0.25">
      <c r="A37" s="6">
        <v>9</v>
      </c>
      <c r="B37" s="20">
        <v>998</v>
      </c>
      <c r="C37" s="20">
        <v>2017</v>
      </c>
      <c r="D37" s="12" t="s">
        <v>37</v>
      </c>
      <c r="E37" s="12" t="s">
        <v>179</v>
      </c>
      <c r="F37" s="17">
        <v>240000</v>
      </c>
      <c r="G37" s="24">
        <v>1452.24</v>
      </c>
      <c r="H37" s="21">
        <f t="shared" si="0"/>
        <v>1452.24</v>
      </c>
    </row>
    <row r="38" spans="1:8" x14ac:dyDescent="0.25">
      <c r="A38" s="6">
        <v>10</v>
      </c>
      <c r="B38" s="20">
        <v>1000</v>
      </c>
      <c r="C38" s="20">
        <v>2017</v>
      </c>
      <c r="D38" s="12" t="s">
        <v>180</v>
      </c>
      <c r="E38" s="12" t="s">
        <v>181</v>
      </c>
      <c r="F38" s="17">
        <v>240000</v>
      </c>
      <c r="G38" s="24">
        <v>1403</v>
      </c>
      <c r="H38" s="21">
        <f t="shared" si="0"/>
        <v>1403</v>
      </c>
    </row>
    <row r="39" spans="1:8" x14ac:dyDescent="0.25">
      <c r="A39" s="6">
        <v>11</v>
      </c>
      <c r="B39" s="20">
        <v>1002</v>
      </c>
      <c r="C39" s="20">
        <v>2017</v>
      </c>
      <c r="D39" s="12" t="s">
        <v>182</v>
      </c>
      <c r="E39" s="12" t="s">
        <v>183</v>
      </c>
      <c r="F39" s="17">
        <v>240000</v>
      </c>
      <c r="G39" s="24">
        <v>347.17</v>
      </c>
      <c r="H39" s="21">
        <f t="shared" si="0"/>
        <v>347.17</v>
      </c>
    </row>
    <row r="40" spans="1:8" x14ac:dyDescent="0.25">
      <c r="A40" s="6">
        <v>12</v>
      </c>
      <c r="B40" s="20">
        <v>1387</v>
      </c>
      <c r="C40" s="20">
        <v>2016</v>
      </c>
      <c r="D40" s="12" t="s">
        <v>45</v>
      </c>
      <c r="E40" s="12" t="s">
        <v>46</v>
      </c>
      <c r="F40" s="17">
        <v>240000</v>
      </c>
      <c r="G40" s="24">
        <v>250</v>
      </c>
      <c r="H40" s="21">
        <f t="shared" si="0"/>
        <v>250</v>
      </c>
    </row>
    <row r="41" spans="1:8" x14ac:dyDescent="0.25">
      <c r="A41" s="6">
        <v>13</v>
      </c>
      <c r="B41" s="20">
        <v>1666</v>
      </c>
      <c r="C41" s="20">
        <v>2015</v>
      </c>
      <c r="D41" s="12" t="s">
        <v>23</v>
      </c>
      <c r="E41" s="12" t="s">
        <v>24</v>
      </c>
      <c r="F41" s="17">
        <v>240000</v>
      </c>
      <c r="G41" s="24">
        <v>1000</v>
      </c>
      <c r="H41" s="21">
        <f t="shared" si="0"/>
        <v>1000</v>
      </c>
    </row>
    <row r="42" spans="1:8" ht="24.75" x14ac:dyDescent="0.25">
      <c r="A42" s="58">
        <v>14</v>
      </c>
      <c r="B42" s="20">
        <v>750</v>
      </c>
      <c r="C42" s="20">
        <v>2017</v>
      </c>
      <c r="D42" s="12" t="s">
        <v>184</v>
      </c>
      <c r="E42" s="12" t="s">
        <v>185</v>
      </c>
      <c r="F42" s="17">
        <v>240000</v>
      </c>
      <c r="G42" s="24">
        <v>393.45</v>
      </c>
      <c r="H42" s="61">
        <f>SUM(G42:G74)</f>
        <v>48546.210000000014</v>
      </c>
    </row>
    <row r="43" spans="1:8" ht="24.75" x14ac:dyDescent="0.25">
      <c r="A43" s="59"/>
      <c r="B43" s="20">
        <v>750</v>
      </c>
      <c r="C43" s="20">
        <v>2017</v>
      </c>
      <c r="D43" s="12" t="s">
        <v>184</v>
      </c>
      <c r="E43" s="12" t="s">
        <v>186</v>
      </c>
      <c r="F43" s="17">
        <v>240000</v>
      </c>
      <c r="G43" s="24">
        <v>413.58</v>
      </c>
      <c r="H43" s="64"/>
    </row>
    <row r="44" spans="1:8" ht="24.75" x14ac:dyDescent="0.25">
      <c r="A44" s="59"/>
      <c r="B44" s="20">
        <v>750</v>
      </c>
      <c r="C44" s="20">
        <v>2017</v>
      </c>
      <c r="D44" s="12" t="s">
        <v>184</v>
      </c>
      <c r="E44" s="12" t="s">
        <v>187</v>
      </c>
      <c r="F44" s="17">
        <v>240000</v>
      </c>
      <c r="G44" s="24">
        <v>1190.72</v>
      </c>
      <c r="H44" s="64"/>
    </row>
    <row r="45" spans="1:8" ht="24.75" x14ac:dyDescent="0.25">
      <c r="A45" s="59"/>
      <c r="B45" s="20">
        <v>750</v>
      </c>
      <c r="C45" s="20">
        <v>2017</v>
      </c>
      <c r="D45" s="12" t="s">
        <v>184</v>
      </c>
      <c r="E45" s="12" t="s">
        <v>188</v>
      </c>
      <c r="F45" s="17">
        <v>240000</v>
      </c>
      <c r="G45" s="24">
        <v>275.72000000000003</v>
      </c>
      <c r="H45" s="64"/>
    </row>
    <row r="46" spans="1:8" ht="24.75" x14ac:dyDescent="0.25">
      <c r="A46" s="59"/>
      <c r="B46" s="20">
        <v>750</v>
      </c>
      <c r="C46" s="20">
        <v>2017</v>
      </c>
      <c r="D46" s="12" t="s">
        <v>184</v>
      </c>
      <c r="E46" s="12" t="s">
        <v>189</v>
      </c>
      <c r="F46" s="17">
        <v>240000</v>
      </c>
      <c r="G46" s="24">
        <v>2830.42</v>
      </c>
      <c r="H46" s="64"/>
    </row>
    <row r="47" spans="1:8" ht="24.75" x14ac:dyDescent="0.25">
      <c r="A47" s="59"/>
      <c r="B47" s="20">
        <v>750</v>
      </c>
      <c r="C47" s="20">
        <v>2017</v>
      </c>
      <c r="D47" s="12" t="s">
        <v>184</v>
      </c>
      <c r="E47" s="12" t="s">
        <v>190</v>
      </c>
      <c r="F47" s="17">
        <v>240000</v>
      </c>
      <c r="G47" s="24">
        <v>441.64</v>
      </c>
      <c r="H47" s="64"/>
    </row>
    <row r="48" spans="1:8" ht="24.75" x14ac:dyDescent="0.25">
      <c r="A48" s="59"/>
      <c r="B48" s="20">
        <v>750</v>
      </c>
      <c r="C48" s="20">
        <v>2017</v>
      </c>
      <c r="D48" s="12" t="s">
        <v>184</v>
      </c>
      <c r="E48" s="12" t="s">
        <v>191</v>
      </c>
      <c r="F48" s="17">
        <v>240000</v>
      </c>
      <c r="G48" s="24">
        <v>73.2</v>
      </c>
      <c r="H48" s="64"/>
    </row>
    <row r="49" spans="1:8" ht="24.75" x14ac:dyDescent="0.25">
      <c r="A49" s="59"/>
      <c r="B49" s="20">
        <v>751</v>
      </c>
      <c r="C49" s="20">
        <v>2017</v>
      </c>
      <c r="D49" s="12" t="s">
        <v>184</v>
      </c>
      <c r="E49" s="12" t="s">
        <v>192</v>
      </c>
      <c r="F49" s="17">
        <v>240000</v>
      </c>
      <c r="G49" s="24">
        <v>747.39</v>
      </c>
      <c r="H49" s="64"/>
    </row>
    <row r="50" spans="1:8" ht="24.75" x14ac:dyDescent="0.25">
      <c r="A50" s="59"/>
      <c r="B50" s="20">
        <v>751</v>
      </c>
      <c r="C50" s="20">
        <v>2017</v>
      </c>
      <c r="D50" s="12" t="s">
        <v>184</v>
      </c>
      <c r="E50" s="12" t="s">
        <v>192</v>
      </c>
      <c r="F50" s="17">
        <v>240000</v>
      </c>
      <c r="G50" s="24">
        <v>164.43</v>
      </c>
      <c r="H50" s="64"/>
    </row>
    <row r="51" spans="1:8" ht="24.75" x14ac:dyDescent="0.25">
      <c r="A51" s="59"/>
      <c r="B51" s="20">
        <v>751</v>
      </c>
      <c r="C51" s="20">
        <v>2017</v>
      </c>
      <c r="D51" s="12" t="s">
        <v>184</v>
      </c>
      <c r="E51" s="12" t="s">
        <v>193</v>
      </c>
      <c r="F51" s="17">
        <v>240000</v>
      </c>
      <c r="G51" s="24">
        <v>757.98</v>
      </c>
      <c r="H51" s="64"/>
    </row>
    <row r="52" spans="1:8" ht="24.75" x14ac:dyDescent="0.25">
      <c r="A52" s="59"/>
      <c r="B52" s="20">
        <v>751</v>
      </c>
      <c r="C52" s="20">
        <v>2017</v>
      </c>
      <c r="D52" s="12" t="s">
        <v>184</v>
      </c>
      <c r="E52" s="12" t="s">
        <v>193</v>
      </c>
      <c r="F52" s="17">
        <v>240000</v>
      </c>
      <c r="G52" s="24">
        <v>166.76</v>
      </c>
      <c r="H52" s="64"/>
    </row>
    <row r="53" spans="1:8" ht="24.75" x14ac:dyDescent="0.25">
      <c r="A53" s="59"/>
      <c r="B53" s="20">
        <v>751</v>
      </c>
      <c r="C53" s="20">
        <v>2017</v>
      </c>
      <c r="D53" s="12" t="s">
        <v>184</v>
      </c>
      <c r="E53" s="12" t="s">
        <v>194</v>
      </c>
      <c r="F53" s="17">
        <v>240000</v>
      </c>
      <c r="G53" s="24">
        <v>3709.74</v>
      </c>
      <c r="H53" s="64"/>
    </row>
    <row r="54" spans="1:8" ht="24.75" x14ac:dyDescent="0.25">
      <c r="A54" s="59"/>
      <c r="B54" s="20">
        <v>751</v>
      </c>
      <c r="C54" s="20">
        <v>2017</v>
      </c>
      <c r="D54" s="12" t="s">
        <v>184</v>
      </c>
      <c r="E54" s="12" t="s">
        <v>194</v>
      </c>
      <c r="F54" s="17">
        <v>240000</v>
      </c>
      <c r="G54" s="24">
        <v>816.14</v>
      </c>
      <c r="H54" s="64"/>
    </row>
    <row r="55" spans="1:8" ht="24.75" x14ac:dyDescent="0.25">
      <c r="A55" s="59"/>
      <c r="B55" s="20">
        <v>758</v>
      </c>
      <c r="C55" s="20">
        <v>2017</v>
      </c>
      <c r="D55" s="12" t="s">
        <v>184</v>
      </c>
      <c r="E55" s="12" t="s">
        <v>195</v>
      </c>
      <c r="F55" s="17">
        <v>240000</v>
      </c>
      <c r="G55" s="24">
        <v>1159</v>
      </c>
      <c r="H55" s="64"/>
    </row>
    <row r="56" spans="1:8" ht="24.75" x14ac:dyDescent="0.25">
      <c r="A56" s="59"/>
      <c r="B56" s="20">
        <v>758</v>
      </c>
      <c r="C56" s="20">
        <v>2017</v>
      </c>
      <c r="D56" s="12" t="s">
        <v>184</v>
      </c>
      <c r="E56" s="12" t="s">
        <v>196</v>
      </c>
      <c r="F56" s="17">
        <v>240000</v>
      </c>
      <c r="G56" s="24">
        <v>183</v>
      </c>
      <c r="H56" s="64"/>
    </row>
    <row r="57" spans="1:8" ht="24.75" x14ac:dyDescent="0.25">
      <c r="A57" s="59"/>
      <c r="B57" s="20">
        <v>758</v>
      </c>
      <c r="C57" s="20">
        <v>2017</v>
      </c>
      <c r="D57" s="12" t="s">
        <v>184</v>
      </c>
      <c r="E57" s="12" t="s">
        <v>197</v>
      </c>
      <c r="F57" s="17">
        <v>240000</v>
      </c>
      <c r="G57" s="24">
        <v>2879.25</v>
      </c>
      <c r="H57" s="64"/>
    </row>
    <row r="58" spans="1:8" ht="24.75" x14ac:dyDescent="0.25">
      <c r="A58" s="59"/>
      <c r="B58" s="20">
        <v>758</v>
      </c>
      <c r="C58" s="20">
        <v>2017</v>
      </c>
      <c r="D58" s="12" t="s">
        <v>184</v>
      </c>
      <c r="E58" s="12" t="s">
        <v>197</v>
      </c>
      <c r="F58" s="17">
        <v>240000</v>
      </c>
      <c r="G58" s="24">
        <v>499.98</v>
      </c>
      <c r="H58" s="64"/>
    </row>
    <row r="59" spans="1:8" ht="24.75" x14ac:dyDescent="0.25">
      <c r="A59" s="59"/>
      <c r="B59" s="20">
        <v>758</v>
      </c>
      <c r="C59" s="20">
        <v>2017</v>
      </c>
      <c r="D59" s="12" t="s">
        <v>184</v>
      </c>
      <c r="E59" s="12" t="s">
        <v>198</v>
      </c>
      <c r="F59" s="17">
        <v>240000</v>
      </c>
      <c r="G59" s="24">
        <v>782.84</v>
      </c>
      <c r="H59" s="64"/>
    </row>
    <row r="60" spans="1:8" ht="24.75" x14ac:dyDescent="0.25">
      <c r="A60" s="59"/>
      <c r="B60" s="20">
        <v>758</v>
      </c>
      <c r="C60" s="20">
        <v>2017</v>
      </c>
      <c r="D60" s="12" t="s">
        <v>184</v>
      </c>
      <c r="E60" s="12" t="s">
        <v>198</v>
      </c>
      <c r="F60" s="17">
        <v>240000</v>
      </c>
      <c r="G60" s="24">
        <v>646.98</v>
      </c>
      <c r="H60" s="64"/>
    </row>
    <row r="61" spans="1:8" ht="24.75" x14ac:dyDescent="0.25">
      <c r="A61" s="59"/>
      <c r="B61" s="20">
        <v>783</v>
      </c>
      <c r="C61" s="20">
        <v>2017</v>
      </c>
      <c r="D61" s="12" t="s">
        <v>184</v>
      </c>
      <c r="E61" s="12" t="s">
        <v>199</v>
      </c>
      <c r="F61" s="17">
        <v>240000</v>
      </c>
      <c r="G61" s="24">
        <v>1612</v>
      </c>
      <c r="H61" s="64"/>
    </row>
    <row r="62" spans="1:8" ht="24.75" x14ac:dyDescent="0.25">
      <c r="A62" s="59"/>
      <c r="B62" s="20">
        <v>783</v>
      </c>
      <c r="C62" s="20">
        <v>2017</v>
      </c>
      <c r="D62" s="12" t="s">
        <v>184</v>
      </c>
      <c r="E62" s="12" t="s">
        <v>200</v>
      </c>
      <c r="F62" s="17">
        <v>240000</v>
      </c>
      <c r="G62" s="24">
        <v>6124.68</v>
      </c>
      <c r="H62" s="64"/>
    </row>
    <row r="63" spans="1:8" ht="24.75" x14ac:dyDescent="0.25">
      <c r="A63" s="59"/>
      <c r="B63" s="20">
        <v>783</v>
      </c>
      <c r="C63" s="20">
        <v>2017</v>
      </c>
      <c r="D63" s="12" t="s">
        <v>184</v>
      </c>
      <c r="E63" s="12" t="s">
        <v>200</v>
      </c>
      <c r="F63" s="17">
        <v>240000</v>
      </c>
      <c r="G63" s="24">
        <v>27</v>
      </c>
      <c r="H63" s="64"/>
    </row>
    <row r="64" spans="1:8" ht="24.75" x14ac:dyDescent="0.25">
      <c r="A64" s="59"/>
      <c r="B64" s="20">
        <v>783</v>
      </c>
      <c r="C64" s="20">
        <v>2017</v>
      </c>
      <c r="D64" s="12" t="s">
        <v>184</v>
      </c>
      <c r="E64" s="12" t="s">
        <v>200</v>
      </c>
      <c r="F64" s="17">
        <v>240000</v>
      </c>
      <c r="G64" s="24">
        <v>1428</v>
      </c>
      <c r="H64" s="64"/>
    </row>
    <row r="65" spans="1:8" ht="24.75" x14ac:dyDescent="0.25">
      <c r="A65" s="59"/>
      <c r="B65" s="20">
        <v>828</v>
      </c>
      <c r="C65" s="20">
        <v>2017</v>
      </c>
      <c r="D65" s="12" t="s">
        <v>184</v>
      </c>
      <c r="E65" s="12" t="s">
        <v>201</v>
      </c>
      <c r="F65" s="17">
        <v>240000</v>
      </c>
      <c r="G65" s="24">
        <v>727.91</v>
      </c>
      <c r="H65" s="64"/>
    </row>
    <row r="66" spans="1:8" ht="24.75" x14ac:dyDescent="0.25">
      <c r="A66" s="59"/>
      <c r="B66" s="20">
        <v>854</v>
      </c>
      <c r="C66" s="20">
        <v>2017</v>
      </c>
      <c r="D66" s="12" t="s">
        <v>184</v>
      </c>
      <c r="E66" s="12" t="s">
        <v>202</v>
      </c>
      <c r="F66" s="17">
        <v>240000</v>
      </c>
      <c r="G66" s="24">
        <v>3919.82</v>
      </c>
      <c r="H66" s="64"/>
    </row>
    <row r="67" spans="1:8" ht="24.75" x14ac:dyDescent="0.25">
      <c r="A67" s="59"/>
      <c r="B67" s="20">
        <v>854</v>
      </c>
      <c r="C67" s="20">
        <v>2017</v>
      </c>
      <c r="D67" s="12" t="s">
        <v>184</v>
      </c>
      <c r="E67" s="12" t="s">
        <v>203</v>
      </c>
      <c r="F67" s="17">
        <v>240000</v>
      </c>
      <c r="G67" s="24">
        <v>1234.6400000000001</v>
      </c>
      <c r="H67" s="64"/>
    </row>
    <row r="68" spans="1:8" ht="24.75" x14ac:dyDescent="0.25">
      <c r="A68" s="59"/>
      <c r="B68" s="20">
        <v>911</v>
      </c>
      <c r="C68" s="20">
        <v>2017</v>
      </c>
      <c r="D68" s="12" t="s">
        <v>184</v>
      </c>
      <c r="E68" s="12" t="s">
        <v>204</v>
      </c>
      <c r="F68" s="17">
        <v>240000</v>
      </c>
      <c r="G68" s="24">
        <v>5185</v>
      </c>
      <c r="H68" s="64"/>
    </row>
    <row r="69" spans="1:8" ht="24.75" x14ac:dyDescent="0.25">
      <c r="A69" s="59"/>
      <c r="B69" s="20">
        <v>1006</v>
      </c>
      <c r="C69" s="20">
        <v>2017</v>
      </c>
      <c r="D69" s="12" t="s">
        <v>184</v>
      </c>
      <c r="E69" s="12" t="s">
        <v>205</v>
      </c>
      <c r="F69" s="17">
        <v>240000</v>
      </c>
      <c r="G69" s="24">
        <v>1756.8</v>
      </c>
      <c r="H69" s="64"/>
    </row>
    <row r="70" spans="1:8" ht="24.75" x14ac:dyDescent="0.25">
      <c r="A70" s="59"/>
      <c r="B70" s="20">
        <v>1007</v>
      </c>
      <c r="C70" s="20">
        <v>2017</v>
      </c>
      <c r="D70" s="12" t="s">
        <v>184</v>
      </c>
      <c r="E70" s="12" t="s">
        <v>206</v>
      </c>
      <c r="F70" s="17">
        <v>240000</v>
      </c>
      <c r="G70" s="24">
        <v>2403.4</v>
      </c>
      <c r="H70" s="64"/>
    </row>
    <row r="71" spans="1:8" ht="24.75" x14ac:dyDescent="0.25">
      <c r="A71" s="59"/>
      <c r="B71" s="20">
        <v>1119</v>
      </c>
      <c r="C71" s="20">
        <v>2017</v>
      </c>
      <c r="D71" s="12" t="s">
        <v>184</v>
      </c>
      <c r="E71" s="12" t="s">
        <v>207</v>
      </c>
      <c r="F71" s="17">
        <v>240000</v>
      </c>
      <c r="G71" s="24">
        <v>854</v>
      </c>
      <c r="H71" s="64"/>
    </row>
    <row r="72" spans="1:8" ht="24.75" x14ac:dyDescent="0.25">
      <c r="A72" s="59"/>
      <c r="B72" s="20">
        <v>1120</v>
      </c>
      <c r="C72" s="20">
        <v>2017</v>
      </c>
      <c r="D72" s="12" t="s">
        <v>184</v>
      </c>
      <c r="E72" s="12" t="s">
        <v>208</v>
      </c>
      <c r="F72" s="17">
        <v>240000</v>
      </c>
      <c r="G72" s="24">
        <v>1459.12</v>
      </c>
      <c r="H72" s="64"/>
    </row>
    <row r="73" spans="1:8" ht="24.75" x14ac:dyDescent="0.25">
      <c r="A73" s="59"/>
      <c r="B73" s="20">
        <v>1120</v>
      </c>
      <c r="C73" s="20">
        <v>2017</v>
      </c>
      <c r="D73" s="12" t="s">
        <v>184</v>
      </c>
      <c r="E73" s="12" t="s">
        <v>209</v>
      </c>
      <c r="F73" s="17">
        <v>240000</v>
      </c>
      <c r="G73" s="24">
        <v>2827.62</v>
      </c>
      <c r="H73" s="64"/>
    </row>
    <row r="74" spans="1:8" ht="24.75" x14ac:dyDescent="0.25">
      <c r="A74" s="60"/>
      <c r="B74" s="14"/>
      <c r="C74" s="14"/>
      <c r="D74" s="15" t="s">
        <v>184</v>
      </c>
      <c r="E74" s="38" t="s">
        <v>210</v>
      </c>
      <c r="F74" s="17">
        <v>240000</v>
      </c>
      <c r="G74" s="24">
        <v>854</v>
      </c>
      <c r="H74" s="63"/>
    </row>
    <row r="75" spans="1:8" ht="24.75" x14ac:dyDescent="0.25">
      <c r="A75" s="58">
        <v>15</v>
      </c>
      <c r="B75" s="20">
        <v>993</v>
      </c>
      <c r="C75" s="20">
        <v>2017</v>
      </c>
      <c r="D75" s="12" t="s">
        <v>32</v>
      </c>
      <c r="E75" s="12" t="s">
        <v>211</v>
      </c>
      <c r="F75" s="17">
        <v>240000</v>
      </c>
      <c r="G75" s="24">
        <v>244</v>
      </c>
      <c r="H75" s="61">
        <f>SUM(G75:G79)</f>
        <v>941.84</v>
      </c>
    </row>
    <row r="76" spans="1:8" ht="24.75" x14ac:dyDescent="0.25">
      <c r="A76" s="59"/>
      <c r="B76" s="20">
        <v>993</v>
      </c>
      <c r="C76" s="20">
        <v>2017</v>
      </c>
      <c r="D76" s="12" t="s">
        <v>32</v>
      </c>
      <c r="E76" s="12" t="s">
        <v>212</v>
      </c>
      <c r="F76" s="17">
        <v>240000</v>
      </c>
      <c r="G76" s="24">
        <v>380.64</v>
      </c>
      <c r="H76" s="64"/>
    </row>
    <row r="77" spans="1:8" ht="24.75" x14ac:dyDescent="0.25">
      <c r="A77" s="59"/>
      <c r="B77" s="20">
        <v>993</v>
      </c>
      <c r="C77" s="20">
        <v>2017</v>
      </c>
      <c r="D77" s="12" t="s">
        <v>32</v>
      </c>
      <c r="E77" s="12" t="s">
        <v>213</v>
      </c>
      <c r="F77" s="17">
        <v>240000</v>
      </c>
      <c r="G77" s="24">
        <v>158.6</v>
      </c>
      <c r="H77" s="64"/>
    </row>
    <row r="78" spans="1:8" ht="24.75" x14ac:dyDescent="0.25">
      <c r="A78" s="59"/>
      <c r="B78" s="20">
        <v>1122</v>
      </c>
      <c r="C78" s="20">
        <v>2017</v>
      </c>
      <c r="D78" s="12" t="s">
        <v>32</v>
      </c>
      <c r="E78" s="12" t="s">
        <v>214</v>
      </c>
      <c r="F78" s="17">
        <v>240000</v>
      </c>
      <c r="G78" s="24">
        <v>108.6</v>
      </c>
      <c r="H78" s="64"/>
    </row>
    <row r="79" spans="1:8" ht="24.75" x14ac:dyDescent="0.25">
      <c r="A79" s="60"/>
      <c r="B79" s="20">
        <v>1122</v>
      </c>
      <c r="C79" s="20">
        <v>2017</v>
      </c>
      <c r="D79" s="12" t="s">
        <v>32</v>
      </c>
      <c r="E79" s="12" t="s">
        <v>214</v>
      </c>
      <c r="F79" s="17">
        <v>240000</v>
      </c>
      <c r="G79" s="24">
        <v>50</v>
      </c>
      <c r="H79" s="63"/>
    </row>
    <row r="80" spans="1:8" x14ac:dyDescent="0.25">
      <c r="A80" s="58">
        <v>16</v>
      </c>
      <c r="B80" s="20">
        <v>1030</v>
      </c>
      <c r="C80" s="20">
        <v>2017</v>
      </c>
      <c r="D80" s="12" t="s">
        <v>35</v>
      </c>
      <c r="E80" s="12" t="s">
        <v>215</v>
      </c>
      <c r="F80" s="17">
        <v>240000</v>
      </c>
      <c r="G80" s="24">
        <v>244</v>
      </c>
      <c r="H80" s="61">
        <f>SUM(G80:G81)</f>
        <v>394</v>
      </c>
    </row>
    <row r="81" spans="1:8" x14ac:dyDescent="0.25">
      <c r="A81" s="60"/>
      <c r="B81" s="20">
        <v>1031</v>
      </c>
      <c r="C81" s="20">
        <v>2017</v>
      </c>
      <c r="D81" s="12" t="s">
        <v>35</v>
      </c>
      <c r="E81" s="12" t="s">
        <v>216</v>
      </c>
      <c r="F81" s="17">
        <v>240000</v>
      </c>
      <c r="G81" s="24">
        <v>150</v>
      </c>
      <c r="H81" s="63"/>
    </row>
    <row r="82" spans="1:8" x14ac:dyDescent="0.25">
      <c r="A82" s="6">
        <v>17</v>
      </c>
      <c r="B82" s="20">
        <v>1041</v>
      </c>
      <c r="C82" s="20">
        <v>2017</v>
      </c>
      <c r="D82" s="12" t="s">
        <v>30</v>
      </c>
      <c r="E82" s="12" t="s">
        <v>217</v>
      </c>
      <c r="F82" s="17">
        <v>240000</v>
      </c>
      <c r="G82" s="24">
        <v>2987.57</v>
      </c>
      <c r="H82" s="21">
        <f>G82</f>
        <v>2987.57</v>
      </c>
    </row>
    <row r="83" spans="1:8" ht="24.75" x14ac:dyDescent="0.25">
      <c r="A83" s="6">
        <v>18</v>
      </c>
      <c r="B83" s="20">
        <v>1667</v>
      </c>
      <c r="C83" s="20">
        <v>2015</v>
      </c>
      <c r="D83" s="12" t="s">
        <v>25</v>
      </c>
      <c r="E83" s="12" t="s">
        <v>26</v>
      </c>
      <c r="F83" s="17">
        <v>240000</v>
      </c>
      <c r="G83" s="27">
        <v>427</v>
      </c>
      <c r="H83" s="21">
        <f>G83</f>
        <v>427</v>
      </c>
    </row>
    <row r="84" spans="1:8" ht="24.75" x14ac:dyDescent="0.25">
      <c r="A84" s="6">
        <v>19</v>
      </c>
      <c r="B84" s="20">
        <v>1668</v>
      </c>
      <c r="C84" s="20">
        <v>2015</v>
      </c>
      <c r="D84" s="12" t="s">
        <v>27</v>
      </c>
      <c r="E84" s="12" t="s">
        <v>28</v>
      </c>
      <c r="F84" s="17">
        <v>240000</v>
      </c>
      <c r="G84" s="24">
        <v>190.32</v>
      </c>
      <c r="H84" s="21">
        <f>G84</f>
        <v>190.32</v>
      </c>
    </row>
    <row r="85" spans="1:8" x14ac:dyDescent="0.25">
      <c r="A85" s="6">
        <v>20</v>
      </c>
      <c r="B85" s="20">
        <v>1042</v>
      </c>
      <c r="C85" s="20">
        <v>2017</v>
      </c>
      <c r="D85" s="12" t="s">
        <v>43</v>
      </c>
      <c r="E85" s="12" t="s">
        <v>218</v>
      </c>
      <c r="F85" s="17">
        <v>240000</v>
      </c>
      <c r="G85" s="24">
        <v>4131.8999999999996</v>
      </c>
      <c r="H85" s="21">
        <f>G85</f>
        <v>4131.8999999999996</v>
      </c>
    </row>
    <row r="86" spans="1:8" ht="15" customHeight="1" x14ac:dyDescent="0.25">
      <c r="A86" s="58">
        <v>21</v>
      </c>
      <c r="B86" s="20">
        <v>978</v>
      </c>
      <c r="C86" s="20">
        <v>2017</v>
      </c>
      <c r="D86" s="12" t="s">
        <v>219</v>
      </c>
      <c r="E86" s="12" t="s">
        <v>220</v>
      </c>
      <c r="F86" s="17">
        <v>240000</v>
      </c>
      <c r="G86" s="24">
        <v>93.12</v>
      </c>
      <c r="H86" s="61">
        <f>SUM(G86:G91)</f>
        <v>41.4699999999998</v>
      </c>
    </row>
    <row r="87" spans="1:8" s="11" customFormat="1" x14ac:dyDescent="0.25">
      <c r="A87" s="59"/>
      <c r="B87" s="20">
        <v>978</v>
      </c>
      <c r="C87" s="20">
        <v>2017</v>
      </c>
      <c r="D87" s="12" t="s">
        <v>219</v>
      </c>
      <c r="E87" s="12" t="s">
        <v>221</v>
      </c>
      <c r="F87" s="17">
        <v>240000</v>
      </c>
      <c r="G87" s="24">
        <v>2</v>
      </c>
      <c r="H87" s="64"/>
    </row>
    <row r="88" spans="1:8" x14ac:dyDescent="0.25">
      <c r="A88" s="59"/>
      <c r="B88" s="20">
        <v>978</v>
      </c>
      <c r="C88" s="20">
        <v>2017</v>
      </c>
      <c r="D88" s="12" t="s">
        <v>219</v>
      </c>
      <c r="E88" s="12" t="s">
        <v>221</v>
      </c>
      <c r="F88" s="17">
        <v>240000</v>
      </c>
      <c r="G88" s="24">
        <v>1080</v>
      </c>
      <c r="H88" s="64"/>
    </row>
    <row r="89" spans="1:8" x14ac:dyDescent="0.25">
      <c r="A89" s="59"/>
      <c r="B89" s="20">
        <v>978</v>
      </c>
      <c r="C89" s="20">
        <v>2017</v>
      </c>
      <c r="D89" s="12" t="s">
        <v>219</v>
      </c>
      <c r="E89" s="12" t="s">
        <v>222</v>
      </c>
      <c r="F89" s="17">
        <v>240000</v>
      </c>
      <c r="G89" s="24">
        <v>-21.14</v>
      </c>
      <c r="H89" s="64"/>
    </row>
    <row r="90" spans="1:8" x14ac:dyDescent="0.25">
      <c r="A90" s="59"/>
      <c r="B90" s="20">
        <v>978</v>
      </c>
      <c r="C90" s="20">
        <v>2017</v>
      </c>
      <c r="D90" s="12" t="s">
        <v>219</v>
      </c>
      <c r="E90" s="12" t="s">
        <v>222</v>
      </c>
      <c r="F90" s="17">
        <v>240000</v>
      </c>
      <c r="G90" s="24">
        <v>-32.46</v>
      </c>
      <c r="H90" s="64"/>
    </row>
    <row r="91" spans="1:8" x14ac:dyDescent="0.25">
      <c r="A91" s="60"/>
      <c r="B91" s="20">
        <v>978</v>
      </c>
      <c r="C91" s="20">
        <v>2017</v>
      </c>
      <c r="D91" s="12" t="s">
        <v>219</v>
      </c>
      <c r="E91" s="12" t="s">
        <v>223</v>
      </c>
      <c r="F91" s="17">
        <v>240000</v>
      </c>
      <c r="G91" s="24">
        <v>-1080.05</v>
      </c>
      <c r="H91" s="63"/>
    </row>
    <row r="92" spans="1:8" x14ac:dyDescent="0.25">
      <c r="A92" s="6">
        <v>22</v>
      </c>
      <c r="B92" s="20">
        <v>1001</v>
      </c>
      <c r="C92" s="20">
        <v>2017</v>
      </c>
      <c r="D92" s="12" t="s">
        <v>38</v>
      </c>
      <c r="E92" s="25">
        <v>43070</v>
      </c>
      <c r="F92" s="17">
        <v>240000</v>
      </c>
      <c r="G92" s="24">
        <v>80</v>
      </c>
      <c r="H92" s="21">
        <f>G92</f>
        <v>80</v>
      </c>
    </row>
    <row r="93" spans="1:8" x14ac:dyDescent="0.25">
      <c r="A93" s="58">
        <v>23</v>
      </c>
      <c r="B93" s="20">
        <v>979</v>
      </c>
      <c r="C93" s="20">
        <v>2017</v>
      </c>
      <c r="D93" s="12" t="s">
        <v>224</v>
      </c>
      <c r="E93" s="12" t="s">
        <v>225</v>
      </c>
      <c r="F93" s="17">
        <v>240000</v>
      </c>
      <c r="G93" s="24">
        <v>312</v>
      </c>
      <c r="H93" s="61">
        <f>SUM(G93:G100)</f>
        <v>1051.5200000000002</v>
      </c>
    </row>
    <row r="94" spans="1:8" x14ac:dyDescent="0.25">
      <c r="A94" s="59"/>
      <c r="B94" s="20">
        <v>979</v>
      </c>
      <c r="C94" s="20">
        <v>2017</v>
      </c>
      <c r="D94" s="12" t="s">
        <v>224</v>
      </c>
      <c r="E94" s="12" t="s">
        <v>225</v>
      </c>
      <c r="F94" s="17">
        <v>240000</v>
      </c>
      <c r="G94" s="24">
        <v>68.64</v>
      </c>
      <c r="H94" s="64"/>
    </row>
    <row r="95" spans="1:8" x14ac:dyDescent="0.25">
      <c r="A95" s="59"/>
      <c r="B95" s="20">
        <v>979</v>
      </c>
      <c r="C95" s="20">
        <v>2017</v>
      </c>
      <c r="D95" s="12" t="s">
        <v>224</v>
      </c>
      <c r="E95" s="12" t="s">
        <v>225</v>
      </c>
      <c r="F95" s="17">
        <v>240000</v>
      </c>
      <c r="G95" s="24">
        <v>248</v>
      </c>
      <c r="H95" s="64"/>
    </row>
    <row r="96" spans="1:8" x14ac:dyDescent="0.25">
      <c r="A96" s="59"/>
      <c r="B96" s="20">
        <v>979</v>
      </c>
      <c r="C96" s="20">
        <v>2017</v>
      </c>
      <c r="D96" s="12" t="s">
        <v>224</v>
      </c>
      <c r="E96" s="12" t="s">
        <v>225</v>
      </c>
      <c r="F96" s="17">
        <v>240000</v>
      </c>
      <c r="G96" s="24">
        <v>54.56</v>
      </c>
      <c r="H96" s="64"/>
    </row>
    <row r="97" spans="1:8" x14ac:dyDescent="0.25">
      <c r="A97" s="59"/>
      <c r="B97" s="20">
        <v>979</v>
      </c>
      <c r="C97" s="20">
        <v>2017</v>
      </c>
      <c r="D97" s="12" t="s">
        <v>224</v>
      </c>
      <c r="E97" s="12" t="s">
        <v>225</v>
      </c>
      <c r="F97" s="17">
        <v>240000</v>
      </c>
      <c r="G97" s="24">
        <v>285</v>
      </c>
      <c r="H97" s="64"/>
    </row>
    <row r="98" spans="1:8" x14ac:dyDescent="0.25">
      <c r="A98" s="59"/>
      <c r="B98" s="20">
        <v>979</v>
      </c>
      <c r="C98" s="20">
        <v>2017</v>
      </c>
      <c r="D98" s="12" t="s">
        <v>224</v>
      </c>
      <c r="E98" s="12" t="s">
        <v>225</v>
      </c>
      <c r="F98" s="17">
        <v>240000</v>
      </c>
      <c r="G98" s="24">
        <v>62.7</v>
      </c>
      <c r="H98" s="64"/>
    </row>
    <row r="99" spans="1:8" x14ac:dyDescent="0.25">
      <c r="A99" s="59"/>
      <c r="B99" s="20">
        <v>979</v>
      </c>
      <c r="C99" s="20">
        <v>2017</v>
      </c>
      <c r="D99" s="12" t="s">
        <v>224</v>
      </c>
      <c r="E99" s="12" t="s">
        <v>225</v>
      </c>
      <c r="F99" s="17">
        <v>240000</v>
      </c>
      <c r="G99" s="24">
        <v>16.899999999999999</v>
      </c>
      <c r="H99" s="64"/>
    </row>
    <row r="100" spans="1:8" x14ac:dyDescent="0.25">
      <c r="A100" s="60"/>
      <c r="B100" s="20">
        <v>979</v>
      </c>
      <c r="C100" s="20">
        <v>2017</v>
      </c>
      <c r="D100" s="12" t="s">
        <v>224</v>
      </c>
      <c r="E100" s="12" t="s">
        <v>225</v>
      </c>
      <c r="F100" s="17">
        <v>240000</v>
      </c>
      <c r="G100" s="24">
        <v>3.72</v>
      </c>
      <c r="H100" s="63"/>
    </row>
    <row r="101" spans="1:8" x14ac:dyDescent="0.25">
      <c r="A101" s="58">
        <v>24</v>
      </c>
      <c r="B101" s="20">
        <v>999</v>
      </c>
      <c r="C101" s="20">
        <v>2017</v>
      </c>
      <c r="D101" s="12" t="s">
        <v>44</v>
      </c>
      <c r="E101" s="12" t="s">
        <v>226</v>
      </c>
      <c r="F101" s="17">
        <v>240000</v>
      </c>
      <c r="G101" s="24">
        <v>276.51</v>
      </c>
      <c r="H101" s="61">
        <f>SUM(G101:G102)</f>
        <v>554.36</v>
      </c>
    </row>
    <row r="102" spans="1:8" x14ac:dyDescent="0.25">
      <c r="A102" s="60"/>
      <c r="B102" s="20">
        <v>999</v>
      </c>
      <c r="C102" s="20">
        <v>2017</v>
      </c>
      <c r="D102" s="12" t="s">
        <v>44</v>
      </c>
      <c r="E102" s="12" t="s">
        <v>226</v>
      </c>
      <c r="F102" s="17">
        <v>240000</v>
      </c>
      <c r="G102" s="24">
        <v>277.85000000000002</v>
      </c>
      <c r="H102" s="63"/>
    </row>
    <row r="103" spans="1:8" x14ac:dyDescent="0.25">
      <c r="A103" s="6">
        <v>25</v>
      </c>
      <c r="B103" s="20">
        <v>823</v>
      </c>
      <c r="C103" s="20">
        <v>2017</v>
      </c>
      <c r="D103" s="12" t="s">
        <v>77</v>
      </c>
      <c r="E103" s="12" t="s">
        <v>227</v>
      </c>
      <c r="F103" s="17">
        <v>240000</v>
      </c>
      <c r="G103" s="24">
        <v>5989.75</v>
      </c>
      <c r="H103" s="21">
        <f>G103</f>
        <v>5989.75</v>
      </c>
    </row>
    <row r="104" spans="1:8" s="11" customFormat="1" x14ac:dyDescent="0.25">
      <c r="A104" s="6"/>
      <c r="B104" s="22"/>
      <c r="C104" s="22"/>
      <c r="D104" s="23" t="s">
        <v>47</v>
      </c>
      <c r="E104" s="23"/>
      <c r="F104" s="19"/>
      <c r="G104" s="30">
        <f>SUM(G4:G103)</f>
        <v>126125.51999999997</v>
      </c>
      <c r="H104" s="39">
        <f>SUM(H4:H103)</f>
        <v>126125.52000000002</v>
      </c>
    </row>
    <row r="105" spans="1:8" s="11" customFormat="1" x14ac:dyDescent="0.25">
      <c r="A105" s="8"/>
      <c r="B105" s="9"/>
      <c r="C105" s="9"/>
      <c r="D105" s="16"/>
      <c r="E105" s="16"/>
      <c r="F105" s="40"/>
      <c r="G105" s="10"/>
      <c r="H105" s="41"/>
    </row>
    <row r="106" spans="1:8" s="50" customFormat="1" x14ac:dyDescent="0.25">
      <c r="A106" s="50" t="s">
        <v>384</v>
      </c>
      <c r="B106" s="9"/>
      <c r="C106" s="9"/>
      <c r="D106" s="16"/>
      <c r="E106" s="16"/>
      <c r="F106" s="51"/>
      <c r="G106" s="10"/>
      <c r="H106" s="41"/>
    </row>
    <row r="107" spans="1:8" x14ac:dyDescent="0.25">
      <c r="A107" s="6" t="s">
        <v>152</v>
      </c>
      <c r="B107" s="62" t="s">
        <v>157</v>
      </c>
      <c r="C107" s="62"/>
      <c r="D107" s="29" t="s">
        <v>153</v>
      </c>
      <c r="E107" s="29" t="s">
        <v>380</v>
      </c>
      <c r="F107" s="6" t="s">
        <v>154</v>
      </c>
      <c r="G107" s="6" t="s">
        <v>155</v>
      </c>
      <c r="H107" s="20" t="s">
        <v>156</v>
      </c>
    </row>
    <row r="108" spans="1:8" x14ac:dyDescent="0.25">
      <c r="A108" s="6">
        <v>1</v>
      </c>
      <c r="B108" s="14">
        <v>1008</v>
      </c>
      <c r="C108" s="14">
        <v>2017</v>
      </c>
      <c r="D108" s="15" t="s">
        <v>56</v>
      </c>
      <c r="E108" s="15" t="s">
        <v>236</v>
      </c>
      <c r="F108" s="20">
        <v>240003</v>
      </c>
      <c r="G108" s="13">
        <v>883.08</v>
      </c>
      <c r="H108" s="21">
        <f>G108</f>
        <v>883.08</v>
      </c>
    </row>
    <row r="109" spans="1:8" x14ac:dyDescent="0.25">
      <c r="A109" s="6">
        <v>2</v>
      </c>
      <c r="B109" s="14">
        <v>996</v>
      </c>
      <c r="C109" s="14">
        <v>2017</v>
      </c>
      <c r="D109" s="15" t="s">
        <v>233</v>
      </c>
      <c r="E109" s="15" t="s">
        <v>234</v>
      </c>
      <c r="F109" s="20">
        <v>240003</v>
      </c>
      <c r="G109" s="13">
        <v>266.45</v>
      </c>
      <c r="H109" s="21">
        <f>G109</f>
        <v>266.45</v>
      </c>
    </row>
    <row r="110" spans="1:8" x14ac:dyDescent="0.25">
      <c r="A110" s="6">
        <v>3</v>
      </c>
      <c r="B110" s="14">
        <v>995</v>
      </c>
      <c r="C110" s="14">
        <v>2017</v>
      </c>
      <c r="D110" s="15" t="s">
        <v>232</v>
      </c>
      <c r="E110" s="15" t="s">
        <v>63</v>
      </c>
      <c r="F110" s="20">
        <v>240003</v>
      </c>
      <c r="G110" s="24">
        <v>498.64</v>
      </c>
      <c r="H110" s="21">
        <f>G110</f>
        <v>498.64</v>
      </c>
    </row>
    <row r="111" spans="1:8" x14ac:dyDescent="0.25">
      <c r="A111" s="6">
        <v>4</v>
      </c>
      <c r="B111" s="14">
        <v>994</v>
      </c>
      <c r="C111" s="14">
        <v>2017</v>
      </c>
      <c r="D111" s="15" t="s">
        <v>52</v>
      </c>
      <c r="E111" s="15" t="s">
        <v>231</v>
      </c>
      <c r="F111" s="20">
        <v>240003</v>
      </c>
      <c r="G111" s="24">
        <v>841.21</v>
      </c>
      <c r="H111" s="21">
        <f>G111</f>
        <v>841.21</v>
      </c>
    </row>
    <row r="112" spans="1:8" x14ac:dyDescent="0.25">
      <c r="A112" s="6">
        <v>5</v>
      </c>
      <c r="B112" s="14">
        <v>997</v>
      </c>
      <c r="C112" s="14">
        <v>2017</v>
      </c>
      <c r="D112" s="15" t="s">
        <v>55</v>
      </c>
      <c r="E112" s="15" t="s">
        <v>235</v>
      </c>
      <c r="F112" s="20">
        <v>240003</v>
      </c>
      <c r="G112" s="13">
        <v>114.19</v>
      </c>
      <c r="H112" s="21">
        <f>G112</f>
        <v>114.19</v>
      </c>
    </row>
    <row r="113" spans="1:8" x14ac:dyDescent="0.25">
      <c r="A113" s="58">
        <v>6</v>
      </c>
      <c r="B113" s="20">
        <v>1389</v>
      </c>
      <c r="C113" s="20">
        <v>2016</v>
      </c>
      <c r="D113" s="12" t="s">
        <v>59</v>
      </c>
      <c r="E113" s="26" t="s">
        <v>60</v>
      </c>
      <c r="F113" s="20">
        <v>240003</v>
      </c>
      <c r="G113" s="31">
        <v>52</v>
      </c>
      <c r="H113" s="61">
        <f>G113+G114</f>
        <v>117</v>
      </c>
    </row>
    <row r="114" spans="1:8" x14ac:dyDescent="0.25">
      <c r="A114" s="60"/>
      <c r="B114" s="20">
        <v>1390</v>
      </c>
      <c r="C114" s="20">
        <v>2016</v>
      </c>
      <c r="D114" s="12" t="s">
        <v>59</v>
      </c>
      <c r="E114" s="12" t="s">
        <v>61</v>
      </c>
      <c r="F114" s="20">
        <v>240003</v>
      </c>
      <c r="G114" s="13">
        <v>65</v>
      </c>
      <c r="H114" s="60"/>
    </row>
    <row r="115" spans="1:8" x14ac:dyDescent="0.25">
      <c r="A115" s="6">
        <v>7</v>
      </c>
      <c r="B115" s="14">
        <v>982</v>
      </c>
      <c r="C115" s="14">
        <v>2017</v>
      </c>
      <c r="D115" s="15" t="s">
        <v>58</v>
      </c>
      <c r="E115" s="15" t="s">
        <v>230</v>
      </c>
      <c r="F115" s="20">
        <v>240003</v>
      </c>
      <c r="G115" s="24">
        <v>342.58</v>
      </c>
      <c r="H115" s="21">
        <f t="shared" ref="H115:H121" si="1">G115</f>
        <v>342.58</v>
      </c>
    </row>
    <row r="116" spans="1:8" x14ac:dyDescent="0.25">
      <c r="A116" s="6">
        <v>8</v>
      </c>
      <c r="B116" s="14">
        <v>968</v>
      </c>
      <c r="C116" s="14">
        <v>2017</v>
      </c>
      <c r="D116" s="15" t="s">
        <v>57</v>
      </c>
      <c r="E116" s="15" t="s">
        <v>228</v>
      </c>
      <c r="F116" s="20">
        <v>240003</v>
      </c>
      <c r="G116" s="24">
        <v>1945.07</v>
      </c>
      <c r="H116" s="21">
        <f t="shared" si="1"/>
        <v>1945.07</v>
      </c>
    </row>
    <row r="117" spans="1:8" x14ac:dyDescent="0.25">
      <c r="A117" s="6">
        <v>9</v>
      </c>
      <c r="B117" s="14">
        <v>1062</v>
      </c>
      <c r="C117" s="14">
        <v>2017</v>
      </c>
      <c r="D117" s="15" t="s">
        <v>237</v>
      </c>
      <c r="E117" s="15" t="s">
        <v>238</v>
      </c>
      <c r="F117" s="20">
        <v>240003</v>
      </c>
      <c r="G117" s="24">
        <v>550</v>
      </c>
      <c r="H117" s="21">
        <f t="shared" si="1"/>
        <v>550</v>
      </c>
    </row>
    <row r="118" spans="1:8" x14ac:dyDescent="0.25">
      <c r="A118" s="6">
        <v>10</v>
      </c>
      <c r="B118" s="14">
        <v>969</v>
      </c>
      <c r="C118" s="14">
        <v>2017</v>
      </c>
      <c r="D118" s="15" t="s">
        <v>41</v>
      </c>
      <c r="E118" s="15" t="s">
        <v>72</v>
      </c>
      <c r="F118" s="20">
        <v>240003</v>
      </c>
      <c r="G118" s="24">
        <v>418.7</v>
      </c>
      <c r="H118" s="21">
        <f t="shared" si="1"/>
        <v>418.7</v>
      </c>
    </row>
    <row r="119" spans="1:8" x14ac:dyDescent="0.25">
      <c r="A119" s="6">
        <v>11</v>
      </c>
      <c r="B119" s="14">
        <v>975</v>
      </c>
      <c r="C119" s="14">
        <v>2017</v>
      </c>
      <c r="D119" s="15" t="s">
        <v>49</v>
      </c>
      <c r="E119" s="15" t="s">
        <v>229</v>
      </c>
      <c r="F119" s="20">
        <v>240003</v>
      </c>
      <c r="G119" s="24">
        <v>76.13</v>
      </c>
      <c r="H119" s="21">
        <f t="shared" si="1"/>
        <v>76.13</v>
      </c>
    </row>
    <row r="120" spans="1:8" x14ac:dyDescent="0.25">
      <c r="A120" s="6">
        <v>12</v>
      </c>
      <c r="B120" s="14">
        <v>1069</v>
      </c>
      <c r="C120" s="14">
        <v>2017</v>
      </c>
      <c r="D120" s="15" t="s">
        <v>29</v>
      </c>
      <c r="E120" s="15" t="s">
        <v>239</v>
      </c>
      <c r="F120" s="20">
        <v>240003</v>
      </c>
      <c r="G120" s="13">
        <v>171.11</v>
      </c>
      <c r="H120" s="21">
        <f t="shared" si="1"/>
        <v>171.11</v>
      </c>
    </row>
    <row r="121" spans="1:8" x14ac:dyDescent="0.25">
      <c r="A121" s="6">
        <v>13</v>
      </c>
      <c r="B121" s="14">
        <v>970</v>
      </c>
      <c r="C121" s="14">
        <v>2017</v>
      </c>
      <c r="D121" s="15" t="s">
        <v>75</v>
      </c>
      <c r="E121" s="32">
        <v>42979</v>
      </c>
      <c r="F121" s="20">
        <v>240003</v>
      </c>
      <c r="G121" s="24">
        <v>150</v>
      </c>
      <c r="H121" s="21">
        <f t="shared" si="1"/>
        <v>150</v>
      </c>
    </row>
    <row r="122" spans="1:8" x14ac:dyDescent="0.25">
      <c r="A122" s="6"/>
      <c r="B122" s="33"/>
      <c r="C122" s="33"/>
      <c r="D122" s="34" t="s">
        <v>47</v>
      </c>
      <c r="E122" s="34"/>
      <c r="F122" s="14"/>
      <c r="G122" s="35">
        <f>SUM(G108:G121)</f>
        <v>6374.16</v>
      </c>
      <c r="H122" s="39">
        <f>SUM(H108:H121)</f>
        <v>6374.16</v>
      </c>
    </row>
    <row r="123" spans="1:8" s="11" customFormat="1" x14ac:dyDescent="0.25">
      <c r="A123" s="8"/>
      <c r="B123" s="42"/>
      <c r="C123" s="42"/>
      <c r="D123" s="43"/>
      <c r="E123" s="43"/>
      <c r="F123" s="44"/>
      <c r="G123" s="45"/>
      <c r="H123" s="28"/>
    </row>
    <row r="124" spans="1:8" s="52" customFormat="1" x14ac:dyDescent="0.25">
      <c r="A124" s="50" t="s">
        <v>382</v>
      </c>
      <c r="B124" s="42"/>
      <c r="C124" s="42"/>
      <c r="D124" s="43"/>
      <c r="E124" s="43"/>
      <c r="F124" s="42"/>
      <c r="G124" s="45"/>
      <c r="H124" s="9"/>
    </row>
    <row r="125" spans="1:8" x14ac:dyDescent="0.25">
      <c r="A125" s="6" t="s">
        <v>152</v>
      </c>
      <c r="B125" s="62" t="s">
        <v>157</v>
      </c>
      <c r="C125" s="62"/>
      <c r="D125" s="29" t="s">
        <v>153</v>
      </c>
      <c r="E125" s="29" t="s">
        <v>380</v>
      </c>
      <c r="F125" s="6" t="s">
        <v>154</v>
      </c>
      <c r="G125" s="6" t="s">
        <v>155</v>
      </c>
      <c r="H125" s="20" t="s">
        <v>156</v>
      </c>
    </row>
    <row r="126" spans="1:8" x14ac:dyDescent="0.25">
      <c r="A126" s="6">
        <v>1</v>
      </c>
      <c r="B126" s="20">
        <v>1239</v>
      </c>
      <c r="C126" s="20">
        <v>2017</v>
      </c>
      <c r="D126" s="12" t="s">
        <v>311</v>
      </c>
      <c r="E126" s="46" t="s">
        <v>312</v>
      </c>
      <c r="F126" s="20">
        <v>240006</v>
      </c>
      <c r="G126" s="24">
        <v>6100</v>
      </c>
      <c r="H126" s="21">
        <f>G126</f>
        <v>6100</v>
      </c>
    </row>
    <row r="127" spans="1:8" x14ac:dyDescent="0.25">
      <c r="A127" s="58">
        <v>2</v>
      </c>
      <c r="B127" s="20">
        <v>1090</v>
      </c>
      <c r="C127" s="20">
        <v>2017</v>
      </c>
      <c r="D127" s="12" t="s">
        <v>36</v>
      </c>
      <c r="E127" s="46" t="s">
        <v>268</v>
      </c>
      <c r="F127" s="20">
        <v>240006</v>
      </c>
      <c r="G127" s="24">
        <v>2086</v>
      </c>
      <c r="H127" s="61">
        <f>SUM(G127:G128)</f>
        <v>5126</v>
      </c>
    </row>
    <row r="128" spans="1:8" x14ac:dyDescent="0.25">
      <c r="A128" s="60"/>
      <c r="B128" s="20">
        <v>1090</v>
      </c>
      <c r="C128" s="20">
        <v>2017</v>
      </c>
      <c r="D128" s="12" t="s">
        <v>36</v>
      </c>
      <c r="E128" s="46" t="s">
        <v>269</v>
      </c>
      <c r="F128" s="20">
        <v>240006</v>
      </c>
      <c r="G128" s="24">
        <v>3040</v>
      </c>
      <c r="H128" s="60"/>
    </row>
    <row r="129" spans="1:8" x14ac:dyDescent="0.25">
      <c r="A129" s="6">
        <v>3</v>
      </c>
      <c r="B129" s="20">
        <v>1286</v>
      </c>
      <c r="C129" s="20">
        <v>2017</v>
      </c>
      <c r="D129" s="12" t="s">
        <v>315</v>
      </c>
      <c r="E129" s="46" t="s">
        <v>316</v>
      </c>
      <c r="F129" s="20">
        <v>240006</v>
      </c>
      <c r="G129" s="24">
        <v>2652</v>
      </c>
      <c r="H129" s="21">
        <f>G129</f>
        <v>2652</v>
      </c>
    </row>
    <row r="130" spans="1:8" x14ac:dyDescent="0.25">
      <c r="A130" s="58">
        <v>4</v>
      </c>
      <c r="B130" s="20">
        <v>1023</v>
      </c>
      <c r="C130" s="20">
        <v>2017</v>
      </c>
      <c r="D130" s="12" t="s">
        <v>51</v>
      </c>
      <c r="E130" s="46" t="s">
        <v>69</v>
      </c>
      <c r="F130" s="20">
        <v>240006</v>
      </c>
      <c r="G130" s="24">
        <v>17.34</v>
      </c>
      <c r="H130" s="61">
        <f>SUM(G130:G131)</f>
        <v>450.84</v>
      </c>
    </row>
    <row r="131" spans="1:8" x14ac:dyDescent="0.25">
      <c r="A131" s="60"/>
      <c r="B131" s="20">
        <v>1023</v>
      </c>
      <c r="C131" s="20">
        <v>2017</v>
      </c>
      <c r="D131" s="12" t="s">
        <v>51</v>
      </c>
      <c r="E131" s="46" t="s">
        <v>69</v>
      </c>
      <c r="F131" s="20">
        <v>240006</v>
      </c>
      <c r="G131" s="24">
        <v>433.5</v>
      </c>
      <c r="H131" s="60"/>
    </row>
    <row r="132" spans="1:8" x14ac:dyDescent="0.25">
      <c r="A132" s="58">
        <v>5</v>
      </c>
      <c r="B132" s="20">
        <v>1025</v>
      </c>
      <c r="C132" s="20">
        <v>2017</v>
      </c>
      <c r="D132" s="12" t="s">
        <v>246</v>
      </c>
      <c r="E132" s="46" t="s">
        <v>247</v>
      </c>
      <c r="F132" s="20">
        <v>240006</v>
      </c>
      <c r="G132" s="24">
        <v>4.4000000000000004</v>
      </c>
      <c r="H132" s="61">
        <f>SUM(G132:G133)</f>
        <v>8.8000000000000007</v>
      </c>
    </row>
    <row r="133" spans="1:8" x14ac:dyDescent="0.25">
      <c r="A133" s="60"/>
      <c r="B133" s="20">
        <v>1097</v>
      </c>
      <c r="C133" s="20">
        <v>2017</v>
      </c>
      <c r="D133" s="12" t="s">
        <v>246</v>
      </c>
      <c r="E133" s="46" t="s">
        <v>277</v>
      </c>
      <c r="F133" s="20">
        <v>240006</v>
      </c>
      <c r="G133" s="24">
        <v>4.4000000000000004</v>
      </c>
      <c r="H133" s="60"/>
    </row>
    <row r="134" spans="1:8" x14ac:dyDescent="0.25">
      <c r="A134" s="58">
        <v>6</v>
      </c>
      <c r="B134" s="20">
        <v>1092</v>
      </c>
      <c r="C134" s="20">
        <v>2017</v>
      </c>
      <c r="D134" s="12" t="s">
        <v>271</v>
      </c>
      <c r="E134" s="46" t="s">
        <v>272</v>
      </c>
      <c r="F134" s="20">
        <v>240006</v>
      </c>
      <c r="G134" s="24">
        <v>4.26</v>
      </c>
      <c r="H134" s="61">
        <f>SUM(G134:G135)</f>
        <v>217.26</v>
      </c>
    </row>
    <row r="135" spans="1:8" x14ac:dyDescent="0.25">
      <c r="A135" s="60"/>
      <c r="B135" s="20">
        <v>1092</v>
      </c>
      <c r="C135" s="20">
        <v>2017</v>
      </c>
      <c r="D135" s="12" t="s">
        <v>271</v>
      </c>
      <c r="E135" s="46" t="s">
        <v>272</v>
      </c>
      <c r="F135" s="20">
        <v>240006</v>
      </c>
      <c r="G135" s="24">
        <v>213</v>
      </c>
      <c r="H135" s="60"/>
    </row>
    <row r="136" spans="1:8" x14ac:dyDescent="0.25">
      <c r="A136" s="58">
        <v>7</v>
      </c>
      <c r="B136" s="20">
        <v>1084</v>
      </c>
      <c r="C136" s="20">
        <v>2017</v>
      </c>
      <c r="D136" s="12" t="s">
        <v>165</v>
      </c>
      <c r="E136" s="46" t="s">
        <v>261</v>
      </c>
      <c r="F136" s="20">
        <v>240006</v>
      </c>
      <c r="G136" s="24">
        <v>300</v>
      </c>
      <c r="H136" s="61">
        <f>SUM(G136:G139)</f>
        <v>1175.04</v>
      </c>
    </row>
    <row r="137" spans="1:8" x14ac:dyDescent="0.25">
      <c r="A137" s="59"/>
      <c r="B137" s="20">
        <v>1084</v>
      </c>
      <c r="C137" s="20">
        <v>2017</v>
      </c>
      <c r="D137" s="12" t="s">
        <v>165</v>
      </c>
      <c r="E137" s="46" t="s">
        <v>261</v>
      </c>
      <c r="F137" s="20">
        <v>240006</v>
      </c>
      <c r="G137" s="24">
        <v>6</v>
      </c>
      <c r="H137" s="59"/>
    </row>
    <row r="138" spans="1:8" x14ac:dyDescent="0.25">
      <c r="A138" s="59"/>
      <c r="B138" s="20">
        <v>1084</v>
      </c>
      <c r="C138" s="20">
        <v>2017</v>
      </c>
      <c r="D138" s="12" t="s">
        <v>165</v>
      </c>
      <c r="E138" s="46" t="s">
        <v>262</v>
      </c>
      <c r="F138" s="20">
        <v>240006</v>
      </c>
      <c r="G138" s="24">
        <v>17.04</v>
      </c>
      <c r="H138" s="59"/>
    </row>
    <row r="139" spans="1:8" x14ac:dyDescent="0.25">
      <c r="A139" s="60"/>
      <c r="B139" s="20">
        <v>1084</v>
      </c>
      <c r="C139" s="20">
        <v>2017</v>
      </c>
      <c r="D139" s="12" t="s">
        <v>165</v>
      </c>
      <c r="E139" s="46" t="s">
        <v>262</v>
      </c>
      <c r="F139" s="20">
        <v>240006</v>
      </c>
      <c r="G139" s="24">
        <v>852</v>
      </c>
      <c r="H139" s="60"/>
    </row>
    <row r="140" spans="1:8" x14ac:dyDescent="0.25">
      <c r="A140" s="58">
        <v>8</v>
      </c>
      <c r="B140" s="20">
        <v>1133</v>
      </c>
      <c r="C140" s="20">
        <v>2017</v>
      </c>
      <c r="D140" s="12" t="s">
        <v>296</v>
      </c>
      <c r="E140" s="47">
        <v>43101</v>
      </c>
      <c r="F140" s="20">
        <v>240006</v>
      </c>
      <c r="G140" s="24">
        <v>120</v>
      </c>
      <c r="H140" s="61">
        <f>SUM(G140:G141)</f>
        <v>124.8</v>
      </c>
    </row>
    <row r="141" spans="1:8" x14ac:dyDescent="0.25">
      <c r="A141" s="60"/>
      <c r="B141" s="20">
        <v>1133</v>
      </c>
      <c r="C141" s="20">
        <v>2017</v>
      </c>
      <c r="D141" s="12" t="s">
        <v>296</v>
      </c>
      <c r="E141" s="47">
        <v>43101</v>
      </c>
      <c r="F141" s="20">
        <v>240006</v>
      </c>
      <c r="G141" s="24">
        <v>4.8</v>
      </c>
      <c r="H141" s="60"/>
    </row>
    <row r="142" spans="1:8" x14ac:dyDescent="0.25">
      <c r="A142" s="58">
        <v>9</v>
      </c>
      <c r="B142" s="20">
        <v>1080</v>
      </c>
      <c r="C142" s="20">
        <v>2017</v>
      </c>
      <c r="D142" s="12" t="s">
        <v>232</v>
      </c>
      <c r="E142" s="46" t="s">
        <v>257</v>
      </c>
      <c r="F142" s="20">
        <v>240006</v>
      </c>
      <c r="G142" s="24">
        <v>36.880000000000003</v>
      </c>
      <c r="H142" s="61">
        <f>G142+G143</f>
        <v>958.88</v>
      </c>
    </row>
    <row r="143" spans="1:8" x14ac:dyDescent="0.25">
      <c r="A143" s="60"/>
      <c r="B143" s="20">
        <v>1080</v>
      </c>
      <c r="C143" s="20">
        <v>2017</v>
      </c>
      <c r="D143" s="12" t="s">
        <v>232</v>
      </c>
      <c r="E143" s="46" t="s">
        <v>257</v>
      </c>
      <c r="F143" s="20">
        <v>240006</v>
      </c>
      <c r="G143" s="24">
        <v>922</v>
      </c>
      <c r="H143" s="60"/>
    </row>
    <row r="144" spans="1:8" x14ac:dyDescent="0.25">
      <c r="A144" s="58">
        <v>10</v>
      </c>
      <c r="B144" s="20">
        <v>1091</v>
      </c>
      <c r="C144" s="20">
        <v>2017</v>
      </c>
      <c r="D144" s="12" t="s">
        <v>270</v>
      </c>
      <c r="E144" s="47">
        <v>43160</v>
      </c>
      <c r="F144" s="20">
        <v>240006</v>
      </c>
      <c r="G144" s="24">
        <v>376</v>
      </c>
      <c r="H144" s="61">
        <f>SUM(G144:G145)</f>
        <v>383.52</v>
      </c>
    </row>
    <row r="145" spans="1:8" x14ac:dyDescent="0.25">
      <c r="A145" s="60"/>
      <c r="B145" s="20">
        <v>1091</v>
      </c>
      <c r="C145" s="20">
        <v>2017</v>
      </c>
      <c r="D145" s="12" t="s">
        <v>270</v>
      </c>
      <c r="E145" s="47">
        <v>43160</v>
      </c>
      <c r="F145" s="20">
        <v>240006</v>
      </c>
      <c r="G145" s="24">
        <v>7.52</v>
      </c>
      <c r="H145" s="60"/>
    </row>
    <row r="146" spans="1:8" x14ac:dyDescent="0.25">
      <c r="A146" s="6">
        <v>11</v>
      </c>
      <c r="B146" s="20">
        <v>1038</v>
      </c>
      <c r="C146" s="20">
        <v>2017</v>
      </c>
      <c r="D146" s="12" t="s">
        <v>62</v>
      </c>
      <c r="E146" s="46" t="s">
        <v>253</v>
      </c>
      <c r="F146" s="20">
        <v>240006</v>
      </c>
      <c r="G146" s="24">
        <v>135.41999999999999</v>
      </c>
      <c r="H146" s="21">
        <f>G146</f>
        <v>135.41999999999999</v>
      </c>
    </row>
    <row r="147" spans="1:8" x14ac:dyDescent="0.25">
      <c r="A147" s="6">
        <v>12</v>
      </c>
      <c r="B147" s="20">
        <v>1293</v>
      </c>
      <c r="C147" s="20">
        <v>2017</v>
      </c>
      <c r="D147" s="12" t="s">
        <v>90</v>
      </c>
      <c r="E147" s="46" t="s">
        <v>283</v>
      </c>
      <c r="F147" s="20">
        <v>240006</v>
      </c>
      <c r="G147" s="24">
        <v>185.04</v>
      </c>
      <c r="H147" s="21">
        <f>G147</f>
        <v>185.04</v>
      </c>
    </row>
    <row r="148" spans="1:8" x14ac:dyDescent="0.25">
      <c r="A148" s="6">
        <v>13</v>
      </c>
      <c r="B148" s="20">
        <v>1035</v>
      </c>
      <c r="C148" s="20">
        <v>2017</v>
      </c>
      <c r="D148" s="12" t="s">
        <v>248</v>
      </c>
      <c r="E148" s="46" t="s">
        <v>249</v>
      </c>
      <c r="F148" s="20">
        <v>240006</v>
      </c>
      <c r="G148" s="24">
        <v>1897.58</v>
      </c>
      <c r="H148" s="21">
        <f>G148</f>
        <v>1897.58</v>
      </c>
    </row>
    <row r="149" spans="1:8" x14ac:dyDescent="0.25">
      <c r="A149" s="6">
        <v>14</v>
      </c>
      <c r="B149" s="20">
        <v>1093</v>
      </c>
      <c r="C149" s="20">
        <v>2017</v>
      </c>
      <c r="D149" s="12" t="s">
        <v>37</v>
      </c>
      <c r="E149" s="46" t="s">
        <v>273</v>
      </c>
      <c r="F149" s="20">
        <v>240006</v>
      </c>
      <c r="G149" s="24">
        <v>2070.61</v>
      </c>
      <c r="H149" s="21">
        <f>G149</f>
        <v>2070.61</v>
      </c>
    </row>
    <row r="150" spans="1:8" x14ac:dyDescent="0.25">
      <c r="A150" s="58">
        <v>15</v>
      </c>
      <c r="B150" s="20">
        <v>1113</v>
      </c>
      <c r="C150" s="20">
        <v>2017</v>
      </c>
      <c r="D150" s="12" t="s">
        <v>52</v>
      </c>
      <c r="E150" s="46" t="s">
        <v>282</v>
      </c>
      <c r="F150" s="20">
        <v>240006</v>
      </c>
      <c r="G150" s="24">
        <v>20</v>
      </c>
      <c r="H150" s="61">
        <f>G150+G151</f>
        <v>520</v>
      </c>
    </row>
    <row r="151" spans="1:8" x14ac:dyDescent="0.25">
      <c r="A151" s="60"/>
      <c r="B151" s="20">
        <v>1113</v>
      </c>
      <c r="C151" s="20">
        <v>2017</v>
      </c>
      <c r="D151" s="12" t="s">
        <v>52</v>
      </c>
      <c r="E151" s="46" t="s">
        <v>282</v>
      </c>
      <c r="F151" s="20">
        <v>240006</v>
      </c>
      <c r="G151" s="24">
        <v>500</v>
      </c>
      <c r="H151" s="60"/>
    </row>
    <row r="152" spans="1:8" x14ac:dyDescent="0.25">
      <c r="A152" s="58">
        <v>16</v>
      </c>
      <c r="B152" s="20">
        <v>1037</v>
      </c>
      <c r="C152" s="20">
        <v>2017</v>
      </c>
      <c r="D152" s="12" t="s">
        <v>64</v>
      </c>
      <c r="E152" s="46" t="s">
        <v>252</v>
      </c>
      <c r="F152" s="20">
        <v>240006</v>
      </c>
      <c r="G152" s="24">
        <v>180</v>
      </c>
      <c r="H152" s="61">
        <f>SUM(G152:G153)</f>
        <v>187.2</v>
      </c>
    </row>
    <row r="153" spans="1:8" x14ac:dyDescent="0.25">
      <c r="A153" s="60"/>
      <c r="B153" s="20">
        <v>1037</v>
      </c>
      <c r="C153" s="20">
        <v>2017</v>
      </c>
      <c r="D153" s="12" t="s">
        <v>64</v>
      </c>
      <c r="E153" s="46" t="s">
        <v>252</v>
      </c>
      <c r="F153" s="20">
        <v>240006</v>
      </c>
      <c r="G153" s="24">
        <v>7.2</v>
      </c>
      <c r="H153" s="60"/>
    </row>
    <row r="154" spans="1:8" x14ac:dyDescent="0.25">
      <c r="A154" s="6">
        <v>17</v>
      </c>
      <c r="B154" s="20">
        <v>1095</v>
      </c>
      <c r="C154" s="20">
        <v>2017</v>
      </c>
      <c r="D154" s="12" t="s">
        <v>65</v>
      </c>
      <c r="E154" s="46" t="s">
        <v>275</v>
      </c>
      <c r="F154" s="20">
        <v>240006</v>
      </c>
      <c r="G154" s="24">
        <v>189.83</v>
      </c>
      <c r="H154" s="21">
        <f>G154</f>
        <v>189.83</v>
      </c>
    </row>
    <row r="155" spans="1:8" x14ac:dyDescent="0.25">
      <c r="A155" s="58">
        <v>18</v>
      </c>
      <c r="B155" s="20">
        <v>1132</v>
      </c>
      <c r="C155" s="20">
        <v>2017</v>
      </c>
      <c r="D155" s="12" t="s">
        <v>48</v>
      </c>
      <c r="E155" s="47">
        <v>43101</v>
      </c>
      <c r="F155" s="20">
        <v>240006</v>
      </c>
      <c r="G155" s="24">
        <v>230</v>
      </c>
      <c r="H155" s="61">
        <f>SUM(G155:G156)</f>
        <v>239.2</v>
      </c>
    </row>
    <row r="156" spans="1:8" x14ac:dyDescent="0.25">
      <c r="A156" s="60"/>
      <c r="B156" s="20">
        <v>1132</v>
      </c>
      <c r="C156" s="20">
        <v>2017</v>
      </c>
      <c r="D156" s="12" t="s">
        <v>48</v>
      </c>
      <c r="E156" s="47">
        <v>43101</v>
      </c>
      <c r="F156" s="20">
        <v>240006</v>
      </c>
      <c r="G156" s="24">
        <v>9.1999999999999993</v>
      </c>
      <c r="H156" s="60"/>
    </row>
    <row r="157" spans="1:8" x14ac:dyDescent="0.25">
      <c r="A157" s="58">
        <v>19</v>
      </c>
      <c r="B157" s="20">
        <v>1022</v>
      </c>
      <c r="C157" s="20">
        <v>2017</v>
      </c>
      <c r="D157" s="12" t="s">
        <v>67</v>
      </c>
      <c r="E157" s="46" t="s">
        <v>241</v>
      </c>
      <c r="F157" s="20">
        <v>240006</v>
      </c>
      <c r="G157" s="24">
        <v>17.260000000000002</v>
      </c>
      <c r="H157" s="61">
        <f>SUM(G157:G160)</f>
        <v>2289.38</v>
      </c>
    </row>
    <row r="158" spans="1:8" x14ac:dyDescent="0.25">
      <c r="A158" s="59"/>
      <c r="B158" s="20">
        <v>1022</v>
      </c>
      <c r="C158" s="20">
        <v>2017</v>
      </c>
      <c r="D158" s="12" t="s">
        <v>67</v>
      </c>
      <c r="E158" s="46" t="s">
        <v>242</v>
      </c>
      <c r="F158" s="20">
        <v>240006</v>
      </c>
      <c r="G158" s="24">
        <v>1990.66</v>
      </c>
      <c r="H158" s="59"/>
    </row>
    <row r="159" spans="1:8" x14ac:dyDescent="0.25">
      <c r="A159" s="59"/>
      <c r="B159" s="20">
        <v>1022</v>
      </c>
      <c r="C159" s="20">
        <v>2017</v>
      </c>
      <c r="D159" s="12" t="s">
        <v>67</v>
      </c>
      <c r="E159" s="46" t="s">
        <v>243</v>
      </c>
      <c r="F159" s="20">
        <v>240006</v>
      </c>
      <c r="G159" s="24">
        <v>203.06</v>
      </c>
      <c r="H159" s="59"/>
    </row>
    <row r="160" spans="1:8" x14ac:dyDescent="0.25">
      <c r="A160" s="60"/>
      <c r="B160" s="20">
        <v>1022</v>
      </c>
      <c r="C160" s="20">
        <v>2017</v>
      </c>
      <c r="D160" s="12" t="s">
        <v>67</v>
      </c>
      <c r="E160" s="46" t="s">
        <v>244</v>
      </c>
      <c r="F160" s="20">
        <v>240006</v>
      </c>
      <c r="G160" s="24">
        <v>78.400000000000006</v>
      </c>
      <c r="H160" s="60"/>
    </row>
    <row r="161" spans="1:8" x14ac:dyDescent="0.25">
      <c r="A161" s="58">
        <v>20</v>
      </c>
      <c r="B161" s="20">
        <v>1126</v>
      </c>
      <c r="C161" s="20">
        <v>2017</v>
      </c>
      <c r="D161" s="12" t="s">
        <v>290</v>
      </c>
      <c r="E161" s="46" t="s">
        <v>291</v>
      </c>
      <c r="F161" s="20">
        <v>240006</v>
      </c>
      <c r="G161" s="13">
        <v>1325</v>
      </c>
      <c r="H161" s="61">
        <f>SUM(G161:G162)</f>
        <v>1339.4</v>
      </c>
    </row>
    <row r="162" spans="1:8" x14ac:dyDescent="0.25">
      <c r="A162" s="60"/>
      <c r="B162" s="20">
        <v>1126</v>
      </c>
      <c r="C162" s="20">
        <v>2017</v>
      </c>
      <c r="D162" s="12" t="s">
        <v>290</v>
      </c>
      <c r="E162" s="46" t="s">
        <v>291</v>
      </c>
      <c r="F162" s="20">
        <v>240006</v>
      </c>
      <c r="G162" s="13">
        <v>14.4</v>
      </c>
      <c r="H162" s="60"/>
    </row>
    <row r="163" spans="1:8" x14ac:dyDescent="0.25">
      <c r="A163" s="58">
        <v>21</v>
      </c>
      <c r="B163" s="20">
        <v>1081</v>
      </c>
      <c r="C163" s="20">
        <v>2017</v>
      </c>
      <c r="D163" s="12" t="s">
        <v>68</v>
      </c>
      <c r="E163" s="46" t="s">
        <v>258</v>
      </c>
      <c r="F163" s="20">
        <v>240006</v>
      </c>
      <c r="G163" s="24">
        <v>2</v>
      </c>
      <c r="H163" s="61">
        <f>SUM(G163:G165)</f>
        <v>314</v>
      </c>
    </row>
    <row r="164" spans="1:8" x14ac:dyDescent="0.25">
      <c r="A164" s="59"/>
      <c r="B164" s="20">
        <v>1081</v>
      </c>
      <c r="C164" s="20">
        <v>2017</v>
      </c>
      <c r="D164" s="12" t="s">
        <v>68</v>
      </c>
      <c r="E164" s="46" t="s">
        <v>258</v>
      </c>
      <c r="F164" s="20">
        <v>240006</v>
      </c>
      <c r="G164" s="24">
        <v>300</v>
      </c>
      <c r="H164" s="59"/>
    </row>
    <row r="165" spans="1:8" x14ac:dyDescent="0.25">
      <c r="A165" s="60"/>
      <c r="B165" s="20">
        <v>1081</v>
      </c>
      <c r="C165" s="20">
        <v>2017</v>
      </c>
      <c r="D165" s="12" t="s">
        <v>68</v>
      </c>
      <c r="E165" s="46" t="s">
        <v>258</v>
      </c>
      <c r="F165" s="20">
        <v>240006</v>
      </c>
      <c r="G165" s="24">
        <v>12</v>
      </c>
      <c r="H165" s="60"/>
    </row>
    <row r="166" spans="1:8" x14ac:dyDescent="0.25">
      <c r="A166" s="6">
        <v>22</v>
      </c>
      <c r="B166" s="20">
        <v>1246</v>
      </c>
      <c r="C166" s="20">
        <v>2017</v>
      </c>
      <c r="D166" s="12" t="s">
        <v>313</v>
      </c>
      <c r="E166" s="46" t="s">
        <v>314</v>
      </c>
      <c r="F166" s="20">
        <v>240006</v>
      </c>
      <c r="G166" s="24">
        <v>2300</v>
      </c>
      <c r="H166" s="21">
        <f>G166</f>
        <v>2300</v>
      </c>
    </row>
    <row r="167" spans="1:8" x14ac:dyDescent="0.25">
      <c r="A167" s="6">
        <v>23</v>
      </c>
      <c r="B167" s="20">
        <v>1039</v>
      </c>
      <c r="C167" s="20">
        <v>2017</v>
      </c>
      <c r="D167" s="12" t="s">
        <v>254</v>
      </c>
      <c r="E167" s="46" t="s">
        <v>255</v>
      </c>
      <c r="F167" s="20">
        <v>240006</v>
      </c>
      <c r="G167" s="24">
        <v>195.2</v>
      </c>
      <c r="H167" s="21">
        <f>G167</f>
        <v>195.2</v>
      </c>
    </row>
    <row r="168" spans="1:8" ht="24.75" x14ac:dyDescent="0.25">
      <c r="A168" s="58">
        <v>24</v>
      </c>
      <c r="B168" s="20">
        <v>1086</v>
      </c>
      <c r="C168" s="20">
        <v>2017</v>
      </c>
      <c r="D168" s="12" t="s">
        <v>184</v>
      </c>
      <c r="E168" s="46" t="s">
        <v>264</v>
      </c>
      <c r="F168" s="20">
        <v>240006</v>
      </c>
      <c r="G168" s="24">
        <v>1182.3599999999999</v>
      </c>
      <c r="H168" s="61">
        <f>SUM(G168:G183)</f>
        <v>20965.64</v>
      </c>
    </row>
    <row r="169" spans="1:8" ht="24.75" x14ac:dyDescent="0.25">
      <c r="A169" s="59"/>
      <c r="B169" s="20">
        <v>1086</v>
      </c>
      <c r="C169" s="20">
        <v>2017</v>
      </c>
      <c r="D169" s="12" t="s">
        <v>184</v>
      </c>
      <c r="E169" s="46" t="s">
        <v>265</v>
      </c>
      <c r="F169" s="20">
        <v>240006</v>
      </c>
      <c r="G169" s="24">
        <v>657.56</v>
      </c>
      <c r="H169" s="59"/>
    </row>
    <row r="170" spans="1:8" ht="24.75" x14ac:dyDescent="0.25">
      <c r="A170" s="59"/>
      <c r="B170" s="20">
        <v>1087</v>
      </c>
      <c r="C170" s="20">
        <v>2017</v>
      </c>
      <c r="D170" s="12" t="s">
        <v>184</v>
      </c>
      <c r="E170" s="46" t="s">
        <v>266</v>
      </c>
      <c r="F170" s="20">
        <v>240006</v>
      </c>
      <c r="G170" s="24">
        <v>756.67</v>
      </c>
      <c r="H170" s="59"/>
    </row>
    <row r="171" spans="1:8" ht="24.75" x14ac:dyDescent="0.25">
      <c r="A171" s="59"/>
      <c r="B171" s="20">
        <v>1087</v>
      </c>
      <c r="C171" s="20">
        <v>2017</v>
      </c>
      <c r="D171" s="12" t="s">
        <v>184</v>
      </c>
      <c r="E171" s="46" t="s">
        <v>267</v>
      </c>
      <c r="F171" s="20">
        <v>240006</v>
      </c>
      <c r="G171" s="24">
        <v>600</v>
      </c>
      <c r="H171" s="59"/>
    </row>
    <row r="172" spans="1:8" ht="24.75" x14ac:dyDescent="0.25">
      <c r="A172" s="59"/>
      <c r="B172" s="20">
        <v>1094</v>
      </c>
      <c r="C172" s="20">
        <v>2017</v>
      </c>
      <c r="D172" s="12" t="s">
        <v>184</v>
      </c>
      <c r="E172" s="46" t="s">
        <v>274</v>
      </c>
      <c r="F172" s="20">
        <v>240006</v>
      </c>
      <c r="G172" s="13">
        <v>6203.03</v>
      </c>
      <c r="H172" s="59"/>
    </row>
    <row r="173" spans="1:8" ht="24.75" x14ac:dyDescent="0.25">
      <c r="A173" s="59"/>
      <c r="B173" s="20">
        <v>1094</v>
      </c>
      <c r="C173" s="20">
        <v>2017</v>
      </c>
      <c r="D173" s="12" t="s">
        <v>184</v>
      </c>
      <c r="E173" s="46" t="s">
        <v>274</v>
      </c>
      <c r="F173" s="20">
        <v>240006</v>
      </c>
      <c r="G173" s="24">
        <v>1530</v>
      </c>
      <c r="H173" s="59"/>
    </row>
    <row r="174" spans="1:8" ht="24.75" x14ac:dyDescent="0.25">
      <c r="A174" s="59"/>
      <c r="B174" s="20">
        <v>1137</v>
      </c>
      <c r="C174" s="20">
        <v>2017</v>
      </c>
      <c r="D174" s="12" t="s">
        <v>184</v>
      </c>
      <c r="E174" s="46" t="s">
        <v>301</v>
      </c>
      <c r="F174" s="20">
        <v>240006</v>
      </c>
      <c r="G174" s="24">
        <v>551.44000000000005</v>
      </c>
      <c r="H174" s="59"/>
    </row>
    <row r="175" spans="1:8" ht="24.75" x14ac:dyDescent="0.25">
      <c r="A175" s="59"/>
      <c r="B175" s="20">
        <v>1137</v>
      </c>
      <c r="C175" s="20">
        <v>2017</v>
      </c>
      <c r="D175" s="12" t="s">
        <v>184</v>
      </c>
      <c r="E175" s="46" t="s">
        <v>302</v>
      </c>
      <c r="F175" s="20">
        <v>240006</v>
      </c>
      <c r="G175" s="24">
        <v>70.760000000000005</v>
      </c>
      <c r="H175" s="59"/>
    </row>
    <row r="176" spans="1:8" ht="24.75" x14ac:dyDescent="0.25">
      <c r="A176" s="59"/>
      <c r="B176" s="20">
        <v>1137</v>
      </c>
      <c r="C176" s="20">
        <v>2017</v>
      </c>
      <c r="D176" s="12" t="s">
        <v>184</v>
      </c>
      <c r="E176" s="46" t="s">
        <v>303</v>
      </c>
      <c r="F176" s="20">
        <v>240006</v>
      </c>
      <c r="G176" s="24">
        <v>2942.79</v>
      </c>
      <c r="H176" s="59"/>
    </row>
    <row r="177" spans="1:8" s="11" customFormat="1" ht="24.75" x14ac:dyDescent="0.25">
      <c r="A177" s="59"/>
      <c r="B177" s="20">
        <v>1137</v>
      </c>
      <c r="C177" s="20">
        <v>2017</v>
      </c>
      <c r="D177" s="12" t="s">
        <v>184</v>
      </c>
      <c r="E177" s="46" t="s">
        <v>304</v>
      </c>
      <c r="F177" s="20">
        <v>240006</v>
      </c>
      <c r="G177" s="24">
        <v>339.16</v>
      </c>
      <c r="H177" s="59"/>
    </row>
    <row r="178" spans="1:8" ht="15" customHeight="1" x14ac:dyDescent="0.25">
      <c r="A178" s="59"/>
      <c r="B178" s="20">
        <v>1138</v>
      </c>
      <c r="C178" s="20">
        <v>2017</v>
      </c>
      <c r="D178" s="12" t="s">
        <v>184</v>
      </c>
      <c r="E178" s="46" t="s">
        <v>305</v>
      </c>
      <c r="F178" s="20">
        <v>240006</v>
      </c>
      <c r="G178" s="24">
        <v>183</v>
      </c>
      <c r="H178" s="59"/>
    </row>
    <row r="179" spans="1:8" ht="24.75" x14ac:dyDescent="0.25">
      <c r="A179" s="59"/>
      <c r="B179" s="20">
        <v>1138</v>
      </c>
      <c r="C179" s="20">
        <v>2017</v>
      </c>
      <c r="D179" s="12" t="s">
        <v>184</v>
      </c>
      <c r="E179" s="46" t="s">
        <v>306</v>
      </c>
      <c r="F179" s="20">
        <v>240006</v>
      </c>
      <c r="G179" s="24">
        <v>1210.24</v>
      </c>
      <c r="H179" s="59"/>
    </row>
    <row r="180" spans="1:8" ht="24.75" x14ac:dyDescent="0.25">
      <c r="A180" s="59"/>
      <c r="B180" s="20">
        <v>1138</v>
      </c>
      <c r="C180" s="20">
        <v>2017</v>
      </c>
      <c r="D180" s="12" t="s">
        <v>184</v>
      </c>
      <c r="E180" s="46" t="s">
        <v>307</v>
      </c>
      <c r="F180" s="20">
        <v>240006</v>
      </c>
      <c r="G180" s="24">
        <v>720.93</v>
      </c>
      <c r="H180" s="59"/>
    </row>
    <row r="181" spans="1:8" ht="24.75" x14ac:dyDescent="0.25">
      <c r="A181" s="59"/>
      <c r="B181" s="20">
        <v>1138</v>
      </c>
      <c r="C181" s="20">
        <v>2017</v>
      </c>
      <c r="D181" s="12" t="s">
        <v>184</v>
      </c>
      <c r="E181" s="46" t="s">
        <v>308</v>
      </c>
      <c r="F181" s="20">
        <v>240006</v>
      </c>
      <c r="G181" s="24">
        <v>640.5</v>
      </c>
      <c r="H181" s="59"/>
    </row>
    <row r="182" spans="1:8" ht="24.75" x14ac:dyDescent="0.25">
      <c r="A182" s="59"/>
      <c r="B182" s="20">
        <v>1139</v>
      </c>
      <c r="C182" s="20">
        <v>2017</v>
      </c>
      <c r="D182" s="12" t="s">
        <v>184</v>
      </c>
      <c r="E182" s="46" t="s">
        <v>309</v>
      </c>
      <c r="F182" s="20">
        <v>240006</v>
      </c>
      <c r="G182" s="13">
        <v>1108.98</v>
      </c>
      <c r="H182" s="59"/>
    </row>
    <row r="183" spans="1:8" ht="24.75" x14ac:dyDescent="0.25">
      <c r="A183" s="60"/>
      <c r="B183" s="20">
        <v>1139</v>
      </c>
      <c r="C183" s="20">
        <v>2017</v>
      </c>
      <c r="D183" s="12" t="s">
        <v>184</v>
      </c>
      <c r="E183" s="46" t="s">
        <v>309</v>
      </c>
      <c r="F183" s="20">
        <v>240006</v>
      </c>
      <c r="G183" s="24">
        <v>2268.2199999999998</v>
      </c>
      <c r="H183" s="60"/>
    </row>
    <row r="184" spans="1:8" ht="24.75" x14ac:dyDescent="0.25">
      <c r="A184" s="58">
        <v>25</v>
      </c>
      <c r="B184" s="20">
        <v>1085</v>
      </c>
      <c r="C184" s="20">
        <v>2017</v>
      </c>
      <c r="D184" s="12" t="s">
        <v>32</v>
      </c>
      <c r="E184" s="46" t="s">
        <v>263</v>
      </c>
      <c r="F184" s="20">
        <v>240006</v>
      </c>
      <c r="G184" s="24">
        <v>36.6</v>
      </c>
      <c r="H184" s="61">
        <f>SUM(G184:G188)</f>
        <v>1163.99</v>
      </c>
    </row>
    <row r="185" spans="1:8" ht="24.75" x14ac:dyDescent="0.25">
      <c r="A185" s="59"/>
      <c r="B185" s="20">
        <v>1121</v>
      </c>
      <c r="C185" s="20">
        <v>2017</v>
      </c>
      <c r="D185" s="12" t="s">
        <v>32</v>
      </c>
      <c r="E185" s="46" t="s">
        <v>287</v>
      </c>
      <c r="F185" s="20">
        <v>240006</v>
      </c>
      <c r="G185" s="24">
        <v>158.6</v>
      </c>
      <c r="H185" s="59"/>
    </row>
    <row r="186" spans="1:8" ht="24.75" x14ac:dyDescent="0.25">
      <c r="A186" s="59"/>
      <c r="B186" s="20">
        <v>1135</v>
      </c>
      <c r="C186" s="20">
        <v>2017</v>
      </c>
      <c r="D186" s="12" t="s">
        <v>32</v>
      </c>
      <c r="E186" s="46" t="s">
        <v>298</v>
      </c>
      <c r="F186" s="20">
        <v>240006</v>
      </c>
      <c r="G186" s="24">
        <v>287.48</v>
      </c>
      <c r="H186" s="59"/>
    </row>
    <row r="187" spans="1:8" ht="24.75" x14ac:dyDescent="0.25">
      <c r="A187" s="59"/>
      <c r="B187" s="20">
        <v>1135</v>
      </c>
      <c r="C187" s="20">
        <v>2017</v>
      </c>
      <c r="D187" s="12" t="s">
        <v>32</v>
      </c>
      <c r="E187" s="46" t="s">
        <v>299</v>
      </c>
      <c r="F187" s="20">
        <v>240006</v>
      </c>
      <c r="G187" s="24">
        <v>556.32000000000005</v>
      </c>
      <c r="H187" s="59"/>
    </row>
    <row r="188" spans="1:8" ht="24.75" x14ac:dyDescent="0.25">
      <c r="A188" s="60"/>
      <c r="B188" s="20">
        <v>1135</v>
      </c>
      <c r="C188" s="20">
        <v>2017</v>
      </c>
      <c r="D188" s="12" t="s">
        <v>32</v>
      </c>
      <c r="E188" s="46" t="s">
        <v>300</v>
      </c>
      <c r="F188" s="20">
        <v>240006</v>
      </c>
      <c r="G188" s="24">
        <v>124.99</v>
      </c>
      <c r="H188" s="60"/>
    </row>
    <row r="189" spans="1:8" x14ac:dyDescent="0.25">
      <c r="A189" s="6">
        <v>26</v>
      </c>
      <c r="B189" s="20">
        <v>1040</v>
      </c>
      <c r="C189" s="20">
        <v>2017</v>
      </c>
      <c r="D189" s="12" t="s">
        <v>30</v>
      </c>
      <c r="E189" s="46" t="s">
        <v>256</v>
      </c>
      <c r="F189" s="20">
        <v>240006</v>
      </c>
      <c r="G189" s="24">
        <v>2987.57</v>
      </c>
      <c r="H189" s="21">
        <f>G189</f>
        <v>2987.57</v>
      </c>
    </row>
    <row r="190" spans="1:8" x14ac:dyDescent="0.25">
      <c r="A190" s="58">
        <v>27</v>
      </c>
      <c r="B190" s="20">
        <v>1154</v>
      </c>
      <c r="C190" s="20">
        <v>2017</v>
      </c>
      <c r="D190" s="12" t="s">
        <v>310</v>
      </c>
      <c r="E190" s="47">
        <v>43132</v>
      </c>
      <c r="F190" s="20">
        <v>240006</v>
      </c>
      <c r="G190" s="24">
        <v>62.24</v>
      </c>
      <c r="H190" s="61">
        <f>SUM(G190:G193)</f>
        <v>78.97</v>
      </c>
    </row>
    <row r="191" spans="1:8" x14ac:dyDescent="0.25">
      <c r="A191" s="59"/>
      <c r="B191" s="20">
        <v>1154</v>
      </c>
      <c r="C191" s="20">
        <v>2017</v>
      </c>
      <c r="D191" s="12" t="s">
        <v>310</v>
      </c>
      <c r="E191" s="47">
        <v>43132</v>
      </c>
      <c r="F191" s="20">
        <v>240006</v>
      </c>
      <c r="G191" s="24">
        <v>13.69</v>
      </c>
      <c r="H191" s="59"/>
    </row>
    <row r="192" spans="1:8" x14ac:dyDescent="0.25">
      <c r="A192" s="59"/>
      <c r="B192" s="20">
        <v>1154</v>
      </c>
      <c r="C192" s="20">
        <v>2017</v>
      </c>
      <c r="D192" s="12" t="s">
        <v>310</v>
      </c>
      <c r="E192" s="47">
        <v>43132</v>
      </c>
      <c r="F192" s="20">
        <v>240006</v>
      </c>
      <c r="G192" s="24">
        <v>2.4900000000000002</v>
      </c>
      <c r="H192" s="59"/>
    </row>
    <row r="193" spans="1:8" x14ac:dyDescent="0.25">
      <c r="A193" s="60"/>
      <c r="B193" s="20">
        <v>1154</v>
      </c>
      <c r="C193" s="20">
        <v>2017</v>
      </c>
      <c r="D193" s="12" t="s">
        <v>310</v>
      </c>
      <c r="E193" s="47">
        <v>43132</v>
      </c>
      <c r="F193" s="20">
        <v>240006</v>
      </c>
      <c r="G193" s="24">
        <v>0.55000000000000004</v>
      </c>
      <c r="H193" s="60"/>
    </row>
    <row r="194" spans="1:8" x14ac:dyDescent="0.25">
      <c r="A194" s="6">
        <v>28</v>
      </c>
      <c r="B194" s="20">
        <v>1294</v>
      </c>
      <c r="C194" s="20">
        <v>2017</v>
      </c>
      <c r="D194" s="12" t="s">
        <v>55</v>
      </c>
      <c r="E194" s="46" t="s">
        <v>323</v>
      </c>
      <c r="F194" s="20">
        <v>240006</v>
      </c>
      <c r="G194" s="13">
        <v>374.4</v>
      </c>
      <c r="H194" s="21">
        <f>G194</f>
        <v>374.4</v>
      </c>
    </row>
    <row r="195" spans="1:8" x14ac:dyDescent="0.25">
      <c r="A195" s="6">
        <v>29</v>
      </c>
      <c r="B195" s="20">
        <v>1295</v>
      </c>
      <c r="C195" s="20">
        <v>2017</v>
      </c>
      <c r="D195" s="12" t="s">
        <v>54</v>
      </c>
      <c r="E195" s="46" t="s">
        <v>324</v>
      </c>
      <c r="F195" s="20">
        <v>240006</v>
      </c>
      <c r="G195" s="13">
        <v>118.3</v>
      </c>
      <c r="H195" s="21">
        <f>G195</f>
        <v>118.3</v>
      </c>
    </row>
    <row r="196" spans="1:8" x14ac:dyDescent="0.25">
      <c r="A196" s="6">
        <v>30</v>
      </c>
      <c r="B196" s="14">
        <v>1297</v>
      </c>
      <c r="C196" s="14">
        <v>2017</v>
      </c>
      <c r="D196" s="15" t="s">
        <v>325</v>
      </c>
      <c r="E196" s="48" t="s">
        <v>326</v>
      </c>
      <c r="F196" s="14">
        <v>240006</v>
      </c>
      <c r="G196" s="13">
        <v>280.8</v>
      </c>
      <c r="H196" s="21">
        <f>G196</f>
        <v>280.8</v>
      </c>
    </row>
    <row r="197" spans="1:8" x14ac:dyDescent="0.25">
      <c r="A197" s="58">
        <v>31</v>
      </c>
      <c r="B197" s="20">
        <v>1116</v>
      </c>
      <c r="C197" s="20">
        <v>2017</v>
      </c>
      <c r="D197" s="12" t="s">
        <v>286</v>
      </c>
      <c r="E197" s="47">
        <v>43132</v>
      </c>
      <c r="F197" s="20">
        <v>240006</v>
      </c>
      <c r="G197" s="24">
        <v>697.5</v>
      </c>
      <c r="H197" s="61">
        <f>G197+G198</f>
        <v>725.4</v>
      </c>
    </row>
    <row r="198" spans="1:8" x14ac:dyDescent="0.25">
      <c r="A198" s="60"/>
      <c r="B198" s="20">
        <v>1116</v>
      </c>
      <c r="C198" s="20">
        <v>2017</v>
      </c>
      <c r="D198" s="12" t="s">
        <v>286</v>
      </c>
      <c r="E198" s="47">
        <v>43132</v>
      </c>
      <c r="F198" s="20">
        <v>240006</v>
      </c>
      <c r="G198" s="24">
        <v>27.9</v>
      </c>
      <c r="H198" s="60"/>
    </row>
    <row r="199" spans="1:8" x14ac:dyDescent="0.25">
      <c r="A199" s="6">
        <v>32</v>
      </c>
      <c r="B199" s="20">
        <v>1290</v>
      </c>
      <c r="C199" s="20">
        <v>2017</v>
      </c>
      <c r="D199" s="12" t="s">
        <v>317</v>
      </c>
      <c r="E199" s="46" t="s">
        <v>318</v>
      </c>
      <c r="F199" s="20">
        <v>240006</v>
      </c>
      <c r="G199" s="13">
        <v>1952</v>
      </c>
      <c r="H199" s="21">
        <f>G199</f>
        <v>1952</v>
      </c>
    </row>
    <row r="200" spans="1:8" x14ac:dyDescent="0.25">
      <c r="A200" s="58">
        <v>33</v>
      </c>
      <c r="B200" s="20">
        <v>1036</v>
      </c>
      <c r="C200" s="20">
        <v>2017</v>
      </c>
      <c r="D200" s="12" t="s">
        <v>250</v>
      </c>
      <c r="E200" s="46" t="s">
        <v>251</v>
      </c>
      <c r="F200" s="20">
        <v>240006</v>
      </c>
      <c r="G200" s="24">
        <v>1.2</v>
      </c>
      <c r="H200" s="61">
        <f>SUM(G200:G204)</f>
        <v>644.80000000000007</v>
      </c>
    </row>
    <row r="201" spans="1:8" x14ac:dyDescent="0.25">
      <c r="A201" s="59"/>
      <c r="B201" s="20">
        <v>1036</v>
      </c>
      <c r="C201" s="20">
        <v>2017</v>
      </c>
      <c r="D201" s="12" t="s">
        <v>250</v>
      </c>
      <c r="E201" s="46" t="s">
        <v>251</v>
      </c>
      <c r="F201" s="20">
        <v>240006</v>
      </c>
      <c r="G201" s="24">
        <v>30</v>
      </c>
      <c r="H201" s="59"/>
    </row>
    <row r="202" spans="1:8" x14ac:dyDescent="0.25">
      <c r="A202" s="59"/>
      <c r="B202" s="20">
        <v>1131</v>
      </c>
      <c r="C202" s="20">
        <v>2017</v>
      </c>
      <c r="D202" s="12" t="s">
        <v>250</v>
      </c>
      <c r="E202" s="46" t="s">
        <v>295</v>
      </c>
      <c r="F202" s="20">
        <v>240006</v>
      </c>
      <c r="G202" s="24">
        <v>22.4</v>
      </c>
      <c r="H202" s="59"/>
    </row>
    <row r="203" spans="1:8" x14ac:dyDescent="0.25">
      <c r="A203" s="59"/>
      <c r="B203" s="20">
        <v>1131</v>
      </c>
      <c r="C203" s="20">
        <v>2017</v>
      </c>
      <c r="D203" s="12" t="s">
        <v>250</v>
      </c>
      <c r="E203" s="46" t="s">
        <v>295</v>
      </c>
      <c r="F203" s="20">
        <v>240006</v>
      </c>
      <c r="G203" s="24">
        <v>560</v>
      </c>
      <c r="H203" s="59"/>
    </row>
    <row r="204" spans="1:8" x14ac:dyDescent="0.25">
      <c r="A204" s="60"/>
      <c r="B204" s="20">
        <v>1291</v>
      </c>
      <c r="C204" s="20">
        <v>2017</v>
      </c>
      <c r="D204" s="12" t="s">
        <v>250</v>
      </c>
      <c r="E204" s="47" t="s">
        <v>319</v>
      </c>
      <c r="F204" s="20">
        <v>240006</v>
      </c>
      <c r="G204" s="13">
        <v>31.2</v>
      </c>
      <c r="H204" s="60"/>
    </row>
    <row r="205" spans="1:8" x14ac:dyDescent="0.25">
      <c r="A205" s="58">
        <v>34</v>
      </c>
      <c r="B205" s="20">
        <v>1130</v>
      </c>
      <c r="C205" s="20">
        <v>2017</v>
      </c>
      <c r="D205" s="12" t="s">
        <v>53</v>
      </c>
      <c r="E205" s="46" t="s">
        <v>294</v>
      </c>
      <c r="F205" s="20">
        <v>240006</v>
      </c>
      <c r="G205" s="24">
        <v>6</v>
      </c>
      <c r="H205" s="61">
        <f>G205+G206</f>
        <v>156</v>
      </c>
    </row>
    <row r="206" spans="1:8" x14ac:dyDescent="0.25">
      <c r="A206" s="60"/>
      <c r="B206" s="20">
        <v>1130</v>
      </c>
      <c r="C206" s="20">
        <v>2017</v>
      </c>
      <c r="D206" s="12" t="s">
        <v>53</v>
      </c>
      <c r="E206" s="46" t="s">
        <v>294</v>
      </c>
      <c r="F206" s="20">
        <v>240006</v>
      </c>
      <c r="G206" s="24">
        <v>150</v>
      </c>
      <c r="H206" s="60"/>
    </row>
    <row r="207" spans="1:8" x14ac:dyDescent="0.25">
      <c r="A207" s="6">
        <v>35</v>
      </c>
      <c r="B207" s="20">
        <v>1296</v>
      </c>
      <c r="C207" s="20">
        <v>2017</v>
      </c>
      <c r="D207" s="12" t="s">
        <v>70</v>
      </c>
      <c r="E207" s="46" t="s">
        <v>316</v>
      </c>
      <c r="F207" s="20">
        <v>240006</v>
      </c>
      <c r="G207" s="13">
        <v>887.4</v>
      </c>
      <c r="H207" s="21">
        <f>G207</f>
        <v>887.4</v>
      </c>
    </row>
    <row r="208" spans="1:8" x14ac:dyDescent="0.25">
      <c r="A208" s="58">
        <v>36</v>
      </c>
      <c r="B208" s="20">
        <v>1115</v>
      </c>
      <c r="C208" s="20">
        <v>2017</v>
      </c>
      <c r="D208" s="12" t="s">
        <v>284</v>
      </c>
      <c r="E208" s="46" t="s">
        <v>285</v>
      </c>
      <c r="F208" s="20">
        <v>240006</v>
      </c>
      <c r="G208" s="24">
        <v>310</v>
      </c>
      <c r="H208" s="61">
        <f>SUM(G208:G210)</f>
        <v>1005.72</v>
      </c>
    </row>
    <row r="209" spans="1:8" x14ac:dyDescent="0.25">
      <c r="A209" s="59"/>
      <c r="B209" s="20">
        <v>1115</v>
      </c>
      <c r="C209" s="20">
        <v>2017</v>
      </c>
      <c r="D209" s="12" t="s">
        <v>284</v>
      </c>
      <c r="E209" s="46" t="s">
        <v>285</v>
      </c>
      <c r="F209" s="20">
        <v>240006</v>
      </c>
      <c r="G209" s="24">
        <v>676</v>
      </c>
      <c r="H209" s="59"/>
    </row>
    <row r="210" spans="1:8" x14ac:dyDescent="0.25">
      <c r="A210" s="60"/>
      <c r="B210" s="20">
        <v>1115</v>
      </c>
      <c r="C210" s="20">
        <v>2017</v>
      </c>
      <c r="D210" s="12" t="s">
        <v>284</v>
      </c>
      <c r="E210" s="46" t="s">
        <v>285</v>
      </c>
      <c r="F210" s="20">
        <v>240006</v>
      </c>
      <c r="G210" s="24">
        <v>19.72</v>
      </c>
      <c r="H210" s="60"/>
    </row>
    <row r="211" spans="1:8" x14ac:dyDescent="0.25">
      <c r="A211" s="58">
        <v>37</v>
      </c>
      <c r="B211" s="20">
        <v>1098</v>
      </c>
      <c r="C211" s="20">
        <v>2017</v>
      </c>
      <c r="D211" s="12" t="s">
        <v>278</v>
      </c>
      <c r="E211" s="46" t="s">
        <v>279</v>
      </c>
      <c r="F211" s="20">
        <v>240006</v>
      </c>
      <c r="G211" s="24">
        <v>14.13</v>
      </c>
      <c r="H211" s="61">
        <f>SUM(G211:G212)</f>
        <v>146.07</v>
      </c>
    </row>
    <row r="212" spans="1:8" x14ac:dyDescent="0.25">
      <c r="A212" s="60"/>
      <c r="B212" s="20">
        <v>1099</v>
      </c>
      <c r="C212" s="20">
        <v>2017</v>
      </c>
      <c r="D212" s="12" t="s">
        <v>278</v>
      </c>
      <c r="E212" s="46" t="s">
        <v>280</v>
      </c>
      <c r="F212" s="20">
        <v>240006</v>
      </c>
      <c r="G212" s="24">
        <v>131.94</v>
      </c>
      <c r="H212" s="60"/>
    </row>
    <row r="213" spans="1:8" x14ac:dyDescent="0.25">
      <c r="A213" s="58">
        <v>38</v>
      </c>
      <c r="B213" s="20">
        <v>1129</v>
      </c>
      <c r="C213" s="20">
        <v>2017</v>
      </c>
      <c r="D213" s="12" t="s">
        <v>49</v>
      </c>
      <c r="E213" s="47">
        <v>43101</v>
      </c>
      <c r="F213" s="20">
        <v>240006</v>
      </c>
      <c r="G213" s="24">
        <v>6.7</v>
      </c>
      <c r="H213" s="61">
        <f>SUM(G213:G214)</f>
        <v>174.2</v>
      </c>
    </row>
    <row r="214" spans="1:8" x14ac:dyDescent="0.25">
      <c r="A214" s="60"/>
      <c r="B214" s="20">
        <v>1129</v>
      </c>
      <c r="C214" s="20">
        <v>2017</v>
      </c>
      <c r="D214" s="12" t="s">
        <v>49</v>
      </c>
      <c r="E214" s="47">
        <v>43101</v>
      </c>
      <c r="F214" s="20">
        <v>240006</v>
      </c>
      <c r="G214" s="24">
        <v>167.5</v>
      </c>
      <c r="H214" s="60"/>
    </row>
    <row r="215" spans="1:8" x14ac:dyDescent="0.25">
      <c r="A215" s="58">
        <v>39</v>
      </c>
      <c r="B215" s="20">
        <v>1292</v>
      </c>
      <c r="C215" s="20">
        <v>2017</v>
      </c>
      <c r="D215" s="12" t="s">
        <v>320</v>
      </c>
      <c r="E215" s="46" t="s">
        <v>321</v>
      </c>
      <c r="F215" s="20">
        <v>240006</v>
      </c>
      <c r="G215" s="13">
        <v>68.319999999999993</v>
      </c>
      <c r="H215" s="61">
        <f>G215+G216</f>
        <v>128.1</v>
      </c>
    </row>
    <row r="216" spans="1:8" x14ac:dyDescent="0.25">
      <c r="A216" s="60"/>
      <c r="B216" s="20">
        <v>1292</v>
      </c>
      <c r="C216" s="20">
        <v>2017</v>
      </c>
      <c r="D216" s="12" t="s">
        <v>320</v>
      </c>
      <c r="E216" s="46" t="s">
        <v>322</v>
      </c>
      <c r="F216" s="20">
        <v>240006</v>
      </c>
      <c r="G216" s="13">
        <v>59.78</v>
      </c>
      <c r="H216" s="60"/>
    </row>
    <row r="217" spans="1:8" x14ac:dyDescent="0.25">
      <c r="A217" s="6">
        <v>40</v>
      </c>
      <c r="B217" s="20">
        <v>1125</v>
      </c>
      <c r="C217" s="20">
        <v>2017</v>
      </c>
      <c r="D217" s="12" t="s">
        <v>288</v>
      </c>
      <c r="E217" s="46" t="s">
        <v>289</v>
      </c>
      <c r="F217" s="20">
        <v>240006</v>
      </c>
      <c r="G217" s="24">
        <v>3050</v>
      </c>
      <c r="H217" s="21">
        <f>G217</f>
        <v>3050</v>
      </c>
    </row>
    <row r="218" spans="1:8" x14ac:dyDescent="0.25">
      <c r="A218" s="6">
        <v>41</v>
      </c>
      <c r="B218" s="20">
        <v>1020</v>
      </c>
      <c r="C218" s="20">
        <v>2017</v>
      </c>
      <c r="D218" s="12" t="s">
        <v>27</v>
      </c>
      <c r="E218" s="46" t="s">
        <v>240</v>
      </c>
      <c r="F218" s="20">
        <v>240006</v>
      </c>
      <c r="G218" s="24">
        <v>294.85000000000002</v>
      </c>
      <c r="H218" s="21">
        <f>G218</f>
        <v>294.85000000000002</v>
      </c>
    </row>
    <row r="219" spans="1:8" x14ac:dyDescent="0.25">
      <c r="A219" s="58">
        <v>42</v>
      </c>
      <c r="B219" s="20">
        <v>1112</v>
      </c>
      <c r="C219" s="20">
        <v>2017</v>
      </c>
      <c r="D219" s="12" t="s">
        <v>40</v>
      </c>
      <c r="E219" s="46" t="s">
        <v>281</v>
      </c>
      <c r="F219" s="20">
        <v>240006</v>
      </c>
      <c r="G219" s="24">
        <v>34.479999999999997</v>
      </c>
      <c r="H219" s="61">
        <f>SUM(G219:G220)</f>
        <v>896.48</v>
      </c>
    </row>
    <row r="220" spans="1:8" x14ac:dyDescent="0.25">
      <c r="A220" s="60"/>
      <c r="B220" s="20">
        <v>1112</v>
      </c>
      <c r="C220" s="20">
        <v>2017</v>
      </c>
      <c r="D220" s="12" t="s">
        <v>40</v>
      </c>
      <c r="E220" s="46" t="s">
        <v>281</v>
      </c>
      <c r="F220" s="20">
        <v>240006</v>
      </c>
      <c r="G220" s="24">
        <v>862</v>
      </c>
      <c r="H220" s="60"/>
    </row>
    <row r="221" spans="1:8" x14ac:dyDescent="0.25">
      <c r="A221" s="58">
        <v>43</v>
      </c>
      <c r="B221" s="20">
        <v>1083</v>
      </c>
      <c r="C221" s="20">
        <v>2017</v>
      </c>
      <c r="D221" s="12" t="s">
        <v>73</v>
      </c>
      <c r="E221" s="46" t="s">
        <v>260</v>
      </c>
      <c r="F221" s="20">
        <v>240006</v>
      </c>
      <c r="G221" s="24">
        <v>80</v>
      </c>
      <c r="H221" s="61">
        <f>SUM(G221:G222)</f>
        <v>81.599999999999994</v>
      </c>
    </row>
    <row r="222" spans="1:8" x14ac:dyDescent="0.25">
      <c r="A222" s="60"/>
      <c r="B222" s="20">
        <v>1083</v>
      </c>
      <c r="C222" s="20">
        <v>2017</v>
      </c>
      <c r="D222" s="12" t="s">
        <v>73</v>
      </c>
      <c r="E222" s="46" t="s">
        <v>260</v>
      </c>
      <c r="F222" s="20">
        <v>240006</v>
      </c>
      <c r="G222" s="24">
        <v>1.6</v>
      </c>
      <c r="H222" s="60"/>
    </row>
    <row r="223" spans="1:8" x14ac:dyDescent="0.25">
      <c r="A223" s="58">
        <v>44</v>
      </c>
      <c r="B223" s="20">
        <v>1114</v>
      </c>
      <c r="C223" s="20">
        <v>2017</v>
      </c>
      <c r="D223" s="12" t="s">
        <v>74</v>
      </c>
      <c r="E223" s="46" t="s">
        <v>283</v>
      </c>
      <c r="F223" s="20">
        <v>240006</v>
      </c>
      <c r="G223" s="24">
        <v>288</v>
      </c>
      <c r="H223" s="61">
        <f>SUM(G223:G225)</f>
        <v>1150.56</v>
      </c>
    </row>
    <row r="224" spans="1:8" x14ac:dyDescent="0.25">
      <c r="A224" s="59"/>
      <c r="B224" s="20">
        <v>1114</v>
      </c>
      <c r="C224" s="20">
        <v>2017</v>
      </c>
      <c r="D224" s="12" t="s">
        <v>74</v>
      </c>
      <c r="E224" s="46" t="s">
        <v>283</v>
      </c>
      <c r="F224" s="20">
        <v>240006</v>
      </c>
      <c r="G224" s="24">
        <v>22.56</v>
      </c>
      <c r="H224" s="59"/>
    </row>
    <row r="225" spans="1:8" x14ac:dyDescent="0.25">
      <c r="A225" s="60"/>
      <c r="B225" s="20">
        <v>1114</v>
      </c>
      <c r="C225" s="20">
        <v>2017</v>
      </c>
      <c r="D225" s="12" t="s">
        <v>74</v>
      </c>
      <c r="E225" s="46" t="s">
        <v>283</v>
      </c>
      <c r="F225" s="20">
        <v>240006</v>
      </c>
      <c r="G225" s="24">
        <v>840</v>
      </c>
      <c r="H225" s="60"/>
    </row>
    <row r="226" spans="1:8" x14ac:dyDescent="0.25">
      <c r="A226" s="58">
        <v>45</v>
      </c>
      <c r="B226" s="20">
        <v>1082</v>
      </c>
      <c r="C226" s="20">
        <v>2017</v>
      </c>
      <c r="D226" s="12" t="s">
        <v>259</v>
      </c>
      <c r="E226" s="46" t="s">
        <v>251</v>
      </c>
      <c r="F226" s="20">
        <v>240006</v>
      </c>
      <c r="G226" s="24">
        <v>304</v>
      </c>
      <c r="H226" s="61">
        <f>SUM(G226:G229)</f>
        <v>462.06</v>
      </c>
    </row>
    <row r="227" spans="1:8" x14ac:dyDescent="0.25">
      <c r="A227" s="59"/>
      <c r="B227" s="20">
        <v>1082</v>
      </c>
      <c r="C227" s="20">
        <v>2017</v>
      </c>
      <c r="D227" s="12" t="s">
        <v>259</v>
      </c>
      <c r="E227" s="46" t="s">
        <v>251</v>
      </c>
      <c r="F227" s="20">
        <v>240006</v>
      </c>
      <c r="G227" s="24">
        <v>50</v>
      </c>
      <c r="H227" s="59"/>
    </row>
    <row r="228" spans="1:8" x14ac:dyDescent="0.25">
      <c r="A228" s="59"/>
      <c r="B228" s="20">
        <v>1082</v>
      </c>
      <c r="C228" s="20">
        <v>2017</v>
      </c>
      <c r="D228" s="12" t="s">
        <v>259</v>
      </c>
      <c r="E228" s="46" t="s">
        <v>251</v>
      </c>
      <c r="F228" s="20">
        <v>240006</v>
      </c>
      <c r="G228" s="24">
        <v>9.06</v>
      </c>
      <c r="H228" s="59"/>
    </row>
    <row r="229" spans="1:8" x14ac:dyDescent="0.25">
      <c r="A229" s="60"/>
      <c r="B229" s="20">
        <v>1082</v>
      </c>
      <c r="C229" s="20">
        <v>2017</v>
      </c>
      <c r="D229" s="12" t="s">
        <v>259</v>
      </c>
      <c r="E229" s="46" t="s">
        <v>251</v>
      </c>
      <c r="F229" s="20">
        <v>240006</v>
      </c>
      <c r="G229" s="24">
        <v>99</v>
      </c>
      <c r="H229" s="60"/>
    </row>
    <row r="230" spans="1:8" x14ac:dyDescent="0.25">
      <c r="A230" s="58">
        <v>46</v>
      </c>
      <c r="B230" s="20">
        <v>1024</v>
      </c>
      <c r="C230" s="20">
        <v>2017</v>
      </c>
      <c r="D230" s="12" t="s">
        <v>42</v>
      </c>
      <c r="E230" s="46" t="s">
        <v>245</v>
      </c>
      <c r="F230" s="20">
        <v>240006</v>
      </c>
      <c r="G230" s="24">
        <v>1.26</v>
      </c>
      <c r="H230" s="61">
        <f>SUM(G230:G231)</f>
        <v>2.52</v>
      </c>
    </row>
    <row r="231" spans="1:8" x14ac:dyDescent="0.25">
      <c r="A231" s="60"/>
      <c r="B231" s="20">
        <v>1096</v>
      </c>
      <c r="C231" s="20">
        <v>2017</v>
      </c>
      <c r="D231" s="12" t="s">
        <v>42</v>
      </c>
      <c r="E231" s="46" t="s">
        <v>276</v>
      </c>
      <c r="F231" s="20">
        <v>240006</v>
      </c>
      <c r="G231" s="24">
        <v>1.26</v>
      </c>
      <c r="H231" s="60"/>
    </row>
    <row r="232" spans="1:8" x14ac:dyDescent="0.25">
      <c r="A232" s="6">
        <v>47</v>
      </c>
      <c r="B232" s="20">
        <v>1127</v>
      </c>
      <c r="C232" s="20">
        <v>2017</v>
      </c>
      <c r="D232" s="12" t="s">
        <v>292</v>
      </c>
      <c r="E232" s="46" t="s">
        <v>293</v>
      </c>
      <c r="F232" s="20">
        <v>240006</v>
      </c>
      <c r="G232" s="24">
        <v>7808</v>
      </c>
      <c r="H232" s="21">
        <f>G232</f>
        <v>7808</v>
      </c>
    </row>
    <row r="233" spans="1:8" x14ac:dyDescent="0.25">
      <c r="A233" s="6">
        <v>48</v>
      </c>
      <c r="B233" s="20">
        <v>1134</v>
      </c>
      <c r="C233" s="20">
        <v>2017</v>
      </c>
      <c r="D233" s="12" t="s">
        <v>77</v>
      </c>
      <c r="E233" s="46" t="s">
        <v>297</v>
      </c>
      <c r="F233" s="20">
        <v>240006</v>
      </c>
      <c r="G233" s="24">
        <v>976</v>
      </c>
      <c r="H233" s="21">
        <f>G233</f>
        <v>976</v>
      </c>
    </row>
    <row r="234" spans="1:8" x14ac:dyDescent="0.25">
      <c r="A234" s="6"/>
      <c r="B234" s="22"/>
      <c r="C234" s="22"/>
      <c r="D234" s="23" t="s">
        <v>47</v>
      </c>
      <c r="E234" s="23"/>
      <c r="F234" s="20"/>
      <c r="G234" s="35">
        <f>SUM(G126:G233)</f>
        <v>75571.430000000008</v>
      </c>
      <c r="H234" s="21">
        <f>SUM(H126:H233)</f>
        <v>75571.430000000022</v>
      </c>
    </row>
    <row r="235" spans="1:8" s="11" customFormat="1" x14ac:dyDescent="0.25">
      <c r="A235" s="8"/>
      <c r="B235" s="9"/>
      <c r="C235" s="9"/>
      <c r="D235" s="16"/>
      <c r="E235" s="16"/>
      <c r="F235" s="28"/>
      <c r="G235" s="45"/>
      <c r="H235" s="49"/>
    </row>
    <row r="236" spans="1:8" s="52" customFormat="1" x14ac:dyDescent="0.25">
      <c r="A236" s="50" t="s">
        <v>383</v>
      </c>
      <c r="B236" s="42"/>
      <c r="C236" s="42"/>
      <c r="D236" s="43"/>
      <c r="E236" s="16"/>
      <c r="F236" s="9"/>
      <c r="G236" s="45"/>
      <c r="H236" s="54"/>
    </row>
    <row r="237" spans="1:8" s="11" customFormat="1" x14ac:dyDescent="0.25">
      <c r="A237" s="6" t="s">
        <v>152</v>
      </c>
      <c r="B237" s="62" t="s">
        <v>157</v>
      </c>
      <c r="C237" s="62"/>
      <c r="D237" s="29" t="s">
        <v>153</v>
      </c>
      <c r="E237" s="29" t="s">
        <v>380</v>
      </c>
      <c r="F237" s="6" t="s">
        <v>154</v>
      </c>
      <c r="G237" s="6" t="s">
        <v>155</v>
      </c>
      <c r="H237" s="20" t="s">
        <v>156</v>
      </c>
    </row>
    <row r="238" spans="1:8" x14ac:dyDescent="0.25">
      <c r="A238" s="6">
        <v>1</v>
      </c>
      <c r="B238" s="15">
        <v>2016</v>
      </c>
      <c r="C238" s="15"/>
      <c r="D238" s="15" t="s">
        <v>136</v>
      </c>
      <c r="E238" s="15" t="s">
        <v>137</v>
      </c>
      <c r="F238" s="20">
        <v>240007</v>
      </c>
      <c r="G238" s="13">
        <v>26.76</v>
      </c>
      <c r="H238" s="21">
        <f>G238</f>
        <v>26.76</v>
      </c>
    </row>
    <row r="239" spans="1:8" x14ac:dyDescent="0.25">
      <c r="A239" s="6">
        <v>2</v>
      </c>
      <c r="B239" s="26">
        <v>2017</v>
      </c>
      <c r="C239" s="15"/>
      <c r="D239" s="26" t="s">
        <v>330</v>
      </c>
      <c r="E239" s="26" t="s">
        <v>331</v>
      </c>
      <c r="F239" s="20">
        <v>240007</v>
      </c>
      <c r="G239" s="31">
        <v>33.950000000000003</v>
      </c>
      <c r="H239" s="21">
        <f>G239</f>
        <v>33.950000000000003</v>
      </c>
    </row>
    <row r="240" spans="1:8" x14ac:dyDescent="0.25">
      <c r="A240" s="58">
        <v>3</v>
      </c>
      <c r="B240" s="15">
        <v>2015</v>
      </c>
      <c r="C240" s="15"/>
      <c r="D240" s="15" t="s">
        <v>78</v>
      </c>
      <c r="E240" s="15" t="s">
        <v>79</v>
      </c>
      <c r="F240" s="20">
        <v>240007</v>
      </c>
      <c r="G240" s="13">
        <v>450</v>
      </c>
      <c r="H240" s="61">
        <f>SUM(G240:G242)</f>
        <v>1740</v>
      </c>
    </row>
    <row r="241" spans="1:8" x14ac:dyDescent="0.25">
      <c r="A241" s="59"/>
      <c r="B241" s="15">
        <v>2016</v>
      </c>
      <c r="C241" s="15"/>
      <c r="D241" s="15" t="s">
        <v>78</v>
      </c>
      <c r="E241" s="15" t="s">
        <v>143</v>
      </c>
      <c r="F241" s="20">
        <v>240007</v>
      </c>
      <c r="G241" s="13">
        <v>580</v>
      </c>
      <c r="H241" s="59"/>
    </row>
    <row r="242" spans="1:8" x14ac:dyDescent="0.25">
      <c r="A242" s="60"/>
      <c r="B242" s="26">
        <v>2017</v>
      </c>
      <c r="C242" s="15"/>
      <c r="D242" s="26" t="s">
        <v>78</v>
      </c>
      <c r="E242" s="26" t="s">
        <v>376</v>
      </c>
      <c r="F242" s="20">
        <v>240007</v>
      </c>
      <c r="G242" s="31">
        <v>710</v>
      </c>
      <c r="H242" s="60"/>
    </row>
    <row r="243" spans="1:8" x14ac:dyDescent="0.25">
      <c r="A243" s="6">
        <v>4</v>
      </c>
      <c r="B243" s="26">
        <v>2017</v>
      </c>
      <c r="C243" s="15"/>
      <c r="D243" s="26" t="s">
        <v>21</v>
      </c>
      <c r="E243" s="26" t="s">
        <v>377</v>
      </c>
      <c r="F243" s="20">
        <v>240007</v>
      </c>
      <c r="G243" s="31">
        <v>4060.16</v>
      </c>
      <c r="H243" s="21">
        <f t="shared" ref="H243:H249" si="2">G243</f>
        <v>4060.16</v>
      </c>
    </row>
    <row r="244" spans="1:8" x14ac:dyDescent="0.25">
      <c r="A244" s="6">
        <v>5</v>
      </c>
      <c r="B244" s="26">
        <v>2017</v>
      </c>
      <c r="C244" s="15"/>
      <c r="D244" s="26" t="s">
        <v>133</v>
      </c>
      <c r="E244" s="26" t="s">
        <v>332</v>
      </c>
      <c r="F244" s="20">
        <v>240007</v>
      </c>
      <c r="G244" s="31">
        <v>78</v>
      </c>
      <c r="H244" s="21">
        <f t="shared" si="2"/>
        <v>78</v>
      </c>
    </row>
    <row r="245" spans="1:8" x14ac:dyDescent="0.25">
      <c r="A245" s="6">
        <v>6</v>
      </c>
      <c r="B245" s="15">
        <v>2016</v>
      </c>
      <c r="C245" s="15"/>
      <c r="D245" s="15" t="s">
        <v>138</v>
      </c>
      <c r="E245" s="15" t="s">
        <v>137</v>
      </c>
      <c r="F245" s="20">
        <v>240007</v>
      </c>
      <c r="G245" s="13">
        <v>27.88</v>
      </c>
      <c r="H245" s="21">
        <f t="shared" si="2"/>
        <v>27.88</v>
      </c>
    </row>
    <row r="246" spans="1:8" x14ac:dyDescent="0.25">
      <c r="A246" s="6">
        <v>7</v>
      </c>
      <c r="B246" s="26">
        <v>2017</v>
      </c>
      <c r="C246" s="15"/>
      <c r="D246" s="26" t="s">
        <v>34</v>
      </c>
      <c r="E246" s="26" t="s">
        <v>339</v>
      </c>
      <c r="F246" s="20">
        <v>240007</v>
      </c>
      <c r="G246" s="31">
        <v>4049.83</v>
      </c>
      <c r="H246" s="21">
        <f t="shared" si="2"/>
        <v>4049.83</v>
      </c>
    </row>
    <row r="247" spans="1:8" x14ac:dyDescent="0.25">
      <c r="A247" s="6">
        <v>8</v>
      </c>
      <c r="B247" s="26">
        <v>2017</v>
      </c>
      <c r="C247" s="15"/>
      <c r="D247" s="26" t="s">
        <v>327</v>
      </c>
      <c r="E247" s="26" t="s">
        <v>328</v>
      </c>
      <c r="F247" s="20">
        <v>240007</v>
      </c>
      <c r="G247" s="31">
        <f>[1]Foglio1!$L$98</f>
        <v>93.68</v>
      </c>
      <c r="H247" s="21">
        <f t="shared" si="2"/>
        <v>93.68</v>
      </c>
    </row>
    <row r="248" spans="1:8" x14ac:dyDescent="0.25">
      <c r="A248" s="6">
        <v>9</v>
      </c>
      <c r="B248" s="26">
        <v>2017</v>
      </c>
      <c r="C248" s="15"/>
      <c r="D248" s="26" t="s">
        <v>352</v>
      </c>
      <c r="E248" s="26" t="s">
        <v>353</v>
      </c>
      <c r="F248" s="20">
        <v>240007</v>
      </c>
      <c r="G248" s="31">
        <v>447</v>
      </c>
      <c r="H248" s="21">
        <f t="shared" si="2"/>
        <v>447</v>
      </c>
    </row>
    <row r="249" spans="1:8" x14ac:dyDescent="0.25">
      <c r="A249" s="6">
        <v>10</v>
      </c>
      <c r="B249" s="15">
        <v>2015</v>
      </c>
      <c r="C249" s="15"/>
      <c r="D249" s="15" t="s">
        <v>80</v>
      </c>
      <c r="E249" s="15" t="s">
        <v>81</v>
      </c>
      <c r="F249" s="20">
        <v>240007</v>
      </c>
      <c r="G249" s="24">
        <v>62.4</v>
      </c>
      <c r="H249" s="21">
        <f t="shared" si="2"/>
        <v>62.4</v>
      </c>
    </row>
    <row r="250" spans="1:8" x14ac:dyDescent="0.25">
      <c r="A250" s="58">
        <v>11</v>
      </c>
      <c r="B250" s="15">
        <v>2014</v>
      </c>
      <c r="C250" s="15"/>
      <c r="D250" s="15" t="s">
        <v>82</v>
      </c>
      <c r="E250" s="15" t="s">
        <v>83</v>
      </c>
      <c r="F250" s="20">
        <v>240007</v>
      </c>
      <c r="G250" s="24">
        <v>139.72</v>
      </c>
      <c r="H250" s="61">
        <f>SUM(G250:G254)</f>
        <v>461.22</v>
      </c>
    </row>
    <row r="251" spans="1:8" x14ac:dyDescent="0.25">
      <c r="A251" s="59"/>
      <c r="B251" s="15">
        <v>2015</v>
      </c>
      <c r="C251" s="15"/>
      <c r="D251" s="15" t="s">
        <v>82</v>
      </c>
      <c r="E251" s="15" t="s">
        <v>84</v>
      </c>
      <c r="F251" s="20">
        <v>240007</v>
      </c>
      <c r="G251" s="24">
        <v>143</v>
      </c>
      <c r="H251" s="59"/>
    </row>
    <row r="252" spans="1:8" x14ac:dyDescent="0.25">
      <c r="A252" s="59"/>
      <c r="B252" s="15">
        <v>2016</v>
      </c>
      <c r="C252" s="15"/>
      <c r="D252" s="15" t="s">
        <v>82</v>
      </c>
      <c r="E252" s="15" t="s">
        <v>131</v>
      </c>
      <c r="F252" s="20">
        <v>240007</v>
      </c>
      <c r="G252" s="13">
        <v>87.5</v>
      </c>
      <c r="H252" s="59"/>
    </row>
    <row r="253" spans="1:8" x14ac:dyDescent="0.25">
      <c r="A253" s="59"/>
      <c r="B253" s="15">
        <v>2016</v>
      </c>
      <c r="C253" s="15"/>
      <c r="D253" s="15" t="s">
        <v>82</v>
      </c>
      <c r="E253" s="15" t="s">
        <v>145</v>
      </c>
      <c r="F253" s="20">
        <v>240007</v>
      </c>
      <c r="G253" s="13">
        <v>65</v>
      </c>
      <c r="H253" s="59"/>
    </row>
    <row r="254" spans="1:8" x14ac:dyDescent="0.25">
      <c r="A254" s="60"/>
      <c r="B254" s="26">
        <v>2017</v>
      </c>
      <c r="C254" s="15"/>
      <c r="D254" s="26" t="s">
        <v>82</v>
      </c>
      <c r="E254" s="26" t="s">
        <v>332</v>
      </c>
      <c r="F254" s="20">
        <v>240007</v>
      </c>
      <c r="G254" s="31">
        <v>26</v>
      </c>
      <c r="H254" s="60"/>
    </row>
    <row r="255" spans="1:8" ht="24.75" x14ac:dyDescent="0.25">
      <c r="A255" s="58">
        <v>12</v>
      </c>
      <c r="B255" s="15">
        <v>2015</v>
      </c>
      <c r="C255" s="15"/>
      <c r="D255" s="15" t="s">
        <v>85</v>
      </c>
      <c r="E255" s="15" t="s">
        <v>86</v>
      </c>
      <c r="F255" s="20">
        <v>240007</v>
      </c>
      <c r="G255" s="24">
        <v>501.63</v>
      </c>
      <c r="H255" s="61">
        <f>SUM(G255:G257)</f>
        <v>2125.23</v>
      </c>
    </row>
    <row r="256" spans="1:8" x14ac:dyDescent="0.25">
      <c r="A256" s="59"/>
      <c r="B256" s="15">
        <v>2016</v>
      </c>
      <c r="C256" s="15"/>
      <c r="D256" s="15" t="s">
        <v>85</v>
      </c>
      <c r="E256" s="15" t="s">
        <v>126</v>
      </c>
      <c r="F256" s="20">
        <v>240007</v>
      </c>
      <c r="G256" s="24">
        <v>784</v>
      </c>
      <c r="H256" s="59"/>
    </row>
    <row r="257" spans="1:8" ht="24.75" x14ac:dyDescent="0.25">
      <c r="A257" s="60"/>
      <c r="B257" s="26">
        <v>2017</v>
      </c>
      <c r="C257" s="15"/>
      <c r="D257" s="26" t="s">
        <v>85</v>
      </c>
      <c r="E257" s="26" t="s">
        <v>341</v>
      </c>
      <c r="F257" s="20">
        <v>240007</v>
      </c>
      <c r="G257" s="31">
        <v>839.6</v>
      </c>
      <c r="H257" s="60"/>
    </row>
    <row r="258" spans="1:8" x14ac:dyDescent="0.25">
      <c r="A258" s="58">
        <v>13</v>
      </c>
      <c r="B258" s="15">
        <v>2015</v>
      </c>
      <c r="C258" s="15"/>
      <c r="D258" s="15" t="s">
        <v>87</v>
      </c>
      <c r="E258" s="15" t="s">
        <v>88</v>
      </c>
      <c r="F258" s="20">
        <v>240007</v>
      </c>
      <c r="G258" s="13">
        <v>760.66</v>
      </c>
      <c r="H258" s="61">
        <f>G258+G259</f>
        <v>1760.6599999999999</v>
      </c>
    </row>
    <row r="259" spans="1:8" x14ac:dyDescent="0.25">
      <c r="A259" s="60"/>
      <c r="B259" s="26">
        <v>2017</v>
      </c>
      <c r="C259" s="15"/>
      <c r="D259" s="26" t="s">
        <v>87</v>
      </c>
      <c r="E259" s="26" t="s">
        <v>347</v>
      </c>
      <c r="F259" s="20">
        <v>240007</v>
      </c>
      <c r="G259" s="31">
        <v>1000</v>
      </c>
      <c r="H259" s="60"/>
    </row>
    <row r="260" spans="1:8" ht="24.75" x14ac:dyDescent="0.25">
      <c r="A260" s="6">
        <v>14</v>
      </c>
      <c r="B260" s="26">
        <v>2017</v>
      </c>
      <c r="C260" s="15"/>
      <c r="D260" s="26" t="s">
        <v>367</v>
      </c>
      <c r="E260" s="26" t="s">
        <v>368</v>
      </c>
      <c r="F260" s="20">
        <v>240007</v>
      </c>
      <c r="G260" s="31">
        <v>318.42</v>
      </c>
      <c r="H260" s="21">
        <f>G260</f>
        <v>318.42</v>
      </c>
    </row>
    <row r="261" spans="1:8" x14ac:dyDescent="0.25">
      <c r="A261" s="6">
        <v>15</v>
      </c>
      <c r="B261" s="26">
        <v>2017</v>
      </c>
      <c r="C261" s="15"/>
      <c r="D261" s="26" t="s">
        <v>356</v>
      </c>
      <c r="E261" s="26" t="s">
        <v>357</v>
      </c>
      <c r="F261" s="20">
        <v>240007</v>
      </c>
      <c r="G261" s="31">
        <v>40</v>
      </c>
      <c r="H261" s="21">
        <f>G261</f>
        <v>40</v>
      </c>
    </row>
    <row r="262" spans="1:8" x14ac:dyDescent="0.25">
      <c r="A262" s="6">
        <v>16</v>
      </c>
      <c r="B262" s="15">
        <v>2014</v>
      </c>
      <c r="C262" s="15"/>
      <c r="D262" s="15" t="s">
        <v>89</v>
      </c>
      <c r="E262" s="15"/>
      <c r="F262" s="20">
        <v>240007</v>
      </c>
      <c r="G262" s="13">
        <v>1169.95</v>
      </c>
      <c r="H262" s="21">
        <f>G262</f>
        <v>1169.95</v>
      </c>
    </row>
    <row r="263" spans="1:8" x14ac:dyDescent="0.25">
      <c r="A263" s="6">
        <v>17</v>
      </c>
      <c r="B263" s="15">
        <v>2015</v>
      </c>
      <c r="C263" s="15"/>
      <c r="D263" s="15" t="s">
        <v>90</v>
      </c>
      <c r="E263" s="15" t="s">
        <v>81</v>
      </c>
      <c r="F263" s="20">
        <v>240007</v>
      </c>
      <c r="G263" s="13">
        <v>156</v>
      </c>
      <c r="H263" s="21">
        <f>G263</f>
        <v>156</v>
      </c>
    </row>
    <row r="264" spans="1:8" x14ac:dyDescent="0.25">
      <c r="A264" s="58">
        <v>18</v>
      </c>
      <c r="B264" s="15">
        <v>2013</v>
      </c>
      <c r="C264" s="15"/>
      <c r="D264" s="15" t="s">
        <v>91</v>
      </c>
      <c r="E264" s="15" t="s">
        <v>92</v>
      </c>
      <c r="F264" s="20">
        <v>240007</v>
      </c>
      <c r="G264" s="13">
        <v>23.42</v>
      </c>
      <c r="H264" s="61">
        <f>SUM(G264:G269)</f>
        <v>2265.75</v>
      </c>
    </row>
    <row r="265" spans="1:8" ht="24.75" x14ac:dyDescent="0.25">
      <c r="A265" s="59"/>
      <c r="B265" s="15">
        <v>2013</v>
      </c>
      <c r="C265" s="15"/>
      <c r="D265" s="15" t="s">
        <v>91</v>
      </c>
      <c r="E265" s="15" t="s">
        <v>93</v>
      </c>
      <c r="F265" s="20">
        <v>240007</v>
      </c>
      <c r="G265" s="35">
        <v>70.260000000000005</v>
      </c>
      <c r="H265" s="59"/>
    </row>
    <row r="266" spans="1:8" x14ac:dyDescent="0.25">
      <c r="A266" s="59"/>
      <c r="B266" s="15">
        <v>2013</v>
      </c>
      <c r="C266" s="15"/>
      <c r="D266" s="15" t="s">
        <v>91</v>
      </c>
      <c r="E266" s="15" t="s">
        <v>94</v>
      </c>
      <c r="F266" s="20">
        <v>240007</v>
      </c>
      <c r="G266" s="35">
        <v>62.53</v>
      </c>
      <c r="H266" s="59"/>
    </row>
    <row r="267" spans="1:8" x14ac:dyDescent="0.25">
      <c r="A267" s="59"/>
      <c r="B267" s="15">
        <v>2015</v>
      </c>
      <c r="C267" s="15"/>
      <c r="D267" s="15" t="s">
        <v>95</v>
      </c>
      <c r="E267" s="15" t="s">
        <v>96</v>
      </c>
      <c r="F267" s="20">
        <v>240007</v>
      </c>
      <c r="G267" s="35">
        <v>1816</v>
      </c>
      <c r="H267" s="59"/>
    </row>
    <row r="268" spans="1:8" x14ac:dyDescent="0.25">
      <c r="A268" s="59"/>
      <c r="B268" s="15">
        <v>2015</v>
      </c>
      <c r="C268" s="15"/>
      <c r="D268" s="15" t="s">
        <v>95</v>
      </c>
      <c r="E268" s="15" t="s">
        <v>97</v>
      </c>
      <c r="F268" s="20">
        <v>240007</v>
      </c>
      <c r="G268" s="35">
        <v>27.54</v>
      </c>
      <c r="H268" s="59"/>
    </row>
    <row r="269" spans="1:8" ht="24.75" x14ac:dyDescent="0.25">
      <c r="A269" s="60"/>
      <c r="B269" s="26">
        <v>2017</v>
      </c>
      <c r="C269" s="15"/>
      <c r="D269" s="26" t="s">
        <v>95</v>
      </c>
      <c r="E269" s="26" t="s">
        <v>346</v>
      </c>
      <c r="F269" s="20">
        <v>240007</v>
      </c>
      <c r="G269" s="31">
        <v>266</v>
      </c>
      <c r="H269" s="60"/>
    </row>
    <row r="270" spans="1:8" x14ac:dyDescent="0.25">
      <c r="A270" s="58">
        <v>19</v>
      </c>
      <c r="B270" s="15">
        <v>2015</v>
      </c>
      <c r="C270" s="15"/>
      <c r="D270" s="15" t="s">
        <v>98</v>
      </c>
      <c r="E270" s="15" t="s">
        <v>99</v>
      </c>
      <c r="F270" s="20">
        <v>240007</v>
      </c>
      <c r="G270" s="35">
        <v>387.03</v>
      </c>
      <c r="H270" s="61">
        <f>SUM(G270:G275)</f>
        <v>2020.8400000000001</v>
      </c>
    </row>
    <row r="271" spans="1:8" x14ac:dyDescent="0.25">
      <c r="A271" s="59"/>
      <c r="B271" s="15">
        <v>2013</v>
      </c>
      <c r="C271" s="15"/>
      <c r="D271" s="15" t="s">
        <v>100</v>
      </c>
      <c r="E271" s="15" t="s">
        <v>101</v>
      </c>
      <c r="F271" s="20">
        <v>240007</v>
      </c>
      <c r="G271" s="24">
        <v>568.48</v>
      </c>
      <c r="H271" s="59"/>
    </row>
    <row r="272" spans="1:8" x14ac:dyDescent="0.25">
      <c r="A272" s="59"/>
      <c r="B272" s="15">
        <v>2014</v>
      </c>
      <c r="C272" s="15"/>
      <c r="D272" s="15" t="s">
        <v>100</v>
      </c>
      <c r="E272" s="15" t="s">
        <v>102</v>
      </c>
      <c r="F272" s="20">
        <v>240007</v>
      </c>
      <c r="G272" s="24">
        <v>521.08000000000004</v>
      </c>
      <c r="H272" s="59"/>
    </row>
    <row r="273" spans="1:8" x14ac:dyDescent="0.25">
      <c r="A273" s="59"/>
      <c r="B273" s="15">
        <v>2016</v>
      </c>
      <c r="C273" s="15"/>
      <c r="D273" s="15" t="s">
        <v>100</v>
      </c>
      <c r="E273" s="15" t="s">
        <v>135</v>
      </c>
      <c r="F273" s="20">
        <v>240007</v>
      </c>
      <c r="G273" s="13">
        <v>128.85</v>
      </c>
      <c r="H273" s="59"/>
    </row>
    <row r="274" spans="1:8" x14ac:dyDescent="0.25">
      <c r="A274" s="59"/>
      <c r="B274" s="15">
        <v>2016</v>
      </c>
      <c r="C274" s="15"/>
      <c r="D274" s="15" t="s">
        <v>146</v>
      </c>
      <c r="E274" s="15" t="s">
        <v>147</v>
      </c>
      <c r="F274" s="20">
        <v>240007</v>
      </c>
      <c r="G274" s="13">
        <v>33.229999999999997</v>
      </c>
      <c r="H274" s="59"/>
    </row>
    <row r="275" spans="1:8" x14ac:dyDescent="0.25">
      <c r="A275" s="60"/>
      <c r="B275" s="26">
        <v>2017</v>
      </c>
      <c r="C275" s="15"/>
      <c r="D275" s="26" t="s">
        <v>100</v>
      </c>
      <c r="E275" s="26" t="s">
        <v>334</v>
      </c>
      <c r="F275" s="20">
        <v>240007</v>
      </c>
      <c r="G275" s="31">
        <v>382.17</v>
      </c>
      <c r="H275" s="60"/>
    </row>
    <row r="276" spans="1:8" x14ac:dyDescent="0.25">
      <c r="A276" s="6">
        <v>20</v>
      </c>
      <c r="B276" s="15">
        <v>2016</v>
      </c>
      <c r="C276" s="15"/>
      <c r="D276" s="15" t="s">
        <v>149</v>
      </c>
      <c r="E276" s="15" t="s">
        <v>148</v>
      </c>
      <c r="F276" s="20">
        <v>240007</v>
      </c>
      <c r="G276" s="13">
        <v>73.069999999999993</v>
      </c>
      <c r="H276" s="20">
        <v>73.069999999999993</v>
      </c>
    </row>
    <row r="277" spans="1:8" x14ac:dyDescent="0.25">
      <c r="A277" s="58">
        <v>21</v>
      </c>
      <c r="B277" s="15">
        <v>2014</v>
      </c>
      <c r="C277" s="15"/>
      <c r="D277" s="15" t="s">
        <v>103</v>
      </c>
      <c r="E277" s="15" t="s">
        <v>83</v>
      </c>
      <c r="F277" s="20">
        <v>240007</v>
      </c>
      <c r="G277" s="24">
        <v>165.71</v>
      </c>
      <c r="H277" s="61">
        <f>SUM(G277:G281)</f>
        <v>534.22</v>
      </c>
    </row>
    <row r="278" spans="1:8" x14ac:dyDescent="0.25">
      <c r="A278" s="59"/>
      <c r="B278" s="15">
        <v>2015</v>
      </c>
      <c r="C278" s="15"/>
      <c r="D278" s="15" t="s">
        <v>103</v>
      </c>
      <c r="E278" s="15" t="s">
        <v>84</v>
      </c>
      <c r="F278" s="20">
        <v>240007</v>
      </c>
      <c r="G278" s="24">
        <v>9.51</v>
      </c>
      <c r="H278" s="59"/>
    </row>
    <row r="279" spans="1:8" x14ac:dyDescent="0.25">
      <c r="A279" s="59"/>
      <c r="B279" s="15">
        <v>2016</v>
      </c>
      <c r="C279" s="15"/>
      <c r="D279" s="15" t="s">
        <v>103</v>
      </c>
      <c r="E279" s="15" t="s">
        <v>131</v>
      </c>
      <c r="F279" s="20">
        <v>240007</v>
      </c>
      <c r="G279" s="35">
        <v>125</v>
      </c>
      <c r="H279" s="59"/>
    </row>
    <row r="280" spans="1:8" x14ac:dyDescent="0.25">
      <c r="A280" s="59"/>
      <c r="B280" s="15">
        <v>2016</v>
      </c>
      <c r="C280" s="15"/>
      <c r="D280" s="15" t="s">
        <v>103</v>
      </c>
      <c r="E280" s="15" t="s">
        <v>145</v>
      </c>
      <c r="F280" s="20">
        <v>240007</v>
      </c>
      <c r="G280" s="13">
        <v>78</v>
      </c>
      <c r="H280" s="59"/>
    </row>
    <row r="281" spans="1:8" x14ac:dyDescent="0.25">
      <c r="A281" s="60"/>
      <c r="B281" s="26">
        <v>2017</v>
      </c>
      <c r="C281" s="15"/>
      <c r="D281" s="26" t="s">
        <v>103</v>
      </c>
      <c r="E281" s="26" t="s">
        <v>332</v>
      </c>
      <c r="F281" s="20">
        <v>240007</v>
      </c>
      <c r="G281" s="31">
        <v>156</v>
      </c>
      <c r="H281" s="60"/>
    </row>
    <row r="282" spans="1:8" ht="24.75" x14ac:dyDescent="0.25">
      <c r="A282" s="6">
        <v>22</v>
      </c>
      <c r="B282" s="26">
        <v>2017</v>
      </c>
      <c r="C282" s="15"/>
      <c r="D282" s="26" t="s">
        <v>365</v>
      </c>
      <c r="E282" s="26" t="s">
        <v>366</v>
      </c>
      <c r="F282" s="20">
        <v>240007</v>
      </c>
      <c r="G282" s="31">
        <v>8500</v>
      </c>
      <c r="H282" s="20">
        <v>8500</v>
      </c>
    </row>
    <row r="283" spans="1:8" ht="24.75" x14ac:dyDescent="0.25">
      <c r="A283" s="58">
        <v>23</v>
      </c>
      <c r="B283" s="26">
        <v>2017</v>
      </c>
      <c r="C283" s="15"/>
      <c r="D283" s="26" t="s">
        <v>66</v>
      </c>
      <c r="E283" s="26" t="s">
        <v>342</v>
      </c>
      <c r="F283" s="20">
        <v>240007</v>
      </c>
      <c r="G283" s="31">
        <v>1356.03</v>
      </c>
      <c r="H283" s="61">
        <f>SUM(G283:G284)</f>
        <v>3398.8</v>
      </c>
    </row>
    <row r="284" spans="1:8" ht="24.75" x14ac:dyDescent="0.25">
      <c r="A284" s="60"/>
      <c r="B284" s="26">
        <v>2017</v>
      </c>
      <c r="C284" s="15"/>
      <c r="D284" s="26" t="s">
        <v>66</v>
      </c>
      <c r="E284" s="26" t="s">
        <v>343</v>
      </c>
      <c r="F284" s="20">
        <v>240007</v>
      </c>
      <c r="G284" s="31">
        <v>2042.77</v>
      </c>
      <c r="H284" s="60"/>
    </row>
    <row r="285" spans="1:8" x14ac:dyDescent="0.25">
      <c r="A285" s="6">
        <v>24</v>
      </c>
      <c r="B285" s="26">
        <v>2017</v>
      </c>
      <c r="C285" s="15"/>
      <c r="D285" s="26" t="s">
        <v>359</v>
      </c>
      <c r="E285" s="26" t="s">
        <v>355</v>
      </c>
      <c r="F285" s="20">
        <v>240007</v>
      </c>
      <c r="G285" s="31">
        <v>361</v>
      </c>
      <c r="H285" s="21">
        <f>G285</f>
        <v>361</v>
      </c>
    </row>
    <row r="286" spans="1:8" x14ac:dyDescent="0.25">
      <c r="A286" s="6">
        <v>25</v>
      </c>
      <c r="B286" s="15">
        <v>2014</v>
      </c>
      <c r="C286" s="15"/>
      <c r="D286" s="15" t="s">
        <v>104</v>
      </c>
      <c r="E286" s="15" t="s">
        <v>83</v>
      </c>
      <c r="F286" s="20">
        <v>240007</v>
      </c>
      <c r="G286" s="13">
        <v>559.63</v>
      </c>
      <c r="H286" s="21">
        <f>G286</f>
        <v>559.63</v>
      </c>
    </row>
    <row r="287" spans="1:8" x14ac:dyDescent="0.25">
      <c r="A287" s="6">
        <v>26</v>
      </c>
      <c r="B287" s="26">
        <v>2017</v>
      </c>
      <c r="C287" s="15"/>
      <c r="D287" s="26" t="s">
        <v>329</v>
      </c>
      <c r="E287" s="26" t="s">
        <v>328</v>
      </c>
      <c r="F287" s="20">
        <v>240007</v>
      </c>
      <c r="G287" s="31">
        <v>70.260000000000005</v>
      </c>
      <c r="H287" s="21">
        <f>G287</f>
        <v>70.260000000000005</v>
      </c>
    </row>
    <row r="288" spans="1:8" x14ac:dyDescent="0.25">
      <c r="A288" s="58">
        <v>27</v>
      </c>
      <c r="B288" s="15">
        <v>2014</v>
      </c>
      <c r="C288" s="15"/>
      <c r="D288" s="15" t="s">
        <v>107</v>
      </c>
      <c r="E288" s="15" t="s">
        <v>83</v>
      </c>
      <c r="F288" s="20">
        <v>240007</v>
      </c>
      <c r="G288" s="13">
        <v>185.26</v>
      </c>
      <c r="H288" s="61">
        <f>SUM(G288:G293)</f>
        <v>1304.24</v>
      </c>
    </row>
    <row r="289" spans="1:8" x14ac:dyDescent="0.25">
      <c r="A289" s="59"/>
      <c r="B289" s="15">
        <v>2015</v>
      </c>
      <c r="C289" s="15"/>
      <c r="D289" s="15" t="s">
        <v>107</v>
      </c>
      <c r="E289" s="15" t="s">
        <v>84</v>
      </c>
      <c r="F289" s="20">
        <v>240007</v>
      </c>
      <c r="G289" s="35">
        <v>104</v>
      </c>
      <c r="H289" s="59"/>
    </row>
    <row r="290" spans="1:8" x14ac:dyDescent="0.25">
      <c r="A290" s="59"/>
      <c r="B290" s="15">
        <v>2016</v>
      </c>
      <c r="C290" s="15"/>
      <c r="D290" s="15" t="s">
        <v>105</v>
      </c>
      <c r="E290" s="15" t="s">
        <v>134</v>
      </c>
      <c r="F290" s="20">
        <v>240007</v>
      </c>
      <c r="G290" s="13">
        <v>137.5</v>
      </c>
      <c r="H290" s="59"/>
    </row>
    <row r="291" spans="1:8" x14ac:dyDescent="0.25">
      <c r="A291" s="59"/>
      <c r="B291" s="15">
        <v>2016</v>
      </c>
      <c r="C291" s="15"/>
      <c r="D291" s="15" t="s">
        <v>105</v>
      </c>
      <c r="E291" s="15" t="s">
        <v>145</v>
      </c>
      <c r="F291" s="20">
        <v>240007</v>
      </c>
      <c r="G291" s="13">
        <v>52</v>
      </c>
      <c r="H291" s="59"/>
    </row>
    <row r="292" spans="1:8" x14ac:dyDescent="0.25">
      <c r="A292" s="59"/>
      <c r="B292" s="26">
        <v>2017</v>
      </c>
      <c r="C292" s="15"/>
      <c r="D292" s="26" t="s">
        <v>107</v>
      </c>
      <c r="E292" s="26" t="s">
        <v>332</v>
      </c>
      <c r="F292" s="20">
        <v>240007</v>
      </c>
      <c r="G292" s="31">
        <v>104</v>
      </c>
      <c r="H292" s="59"/>
    </row>
    <row r="293" spans="1:8" x14ac:dyDescent="0.25">
      <c r="A293" s="60"/>
      <c r="B293" s="15"/>
      <c r="C293" s="15"/>
      <c r="D293" s="15" t="s">
        <v>105</v>
      </c>
      <c r="E293" s="15" t="s">
        <v>106</v>
      </c>
      <c r="F293" s="20">
        <v>240007</v>
      </c>
      <c r="G293" s="13">
        <v>721.48</v>
      </c>
      <c r="H293" s="60"/>
    </row>
    <row r="294" spans="1:8" x14ac:dyDescent="0.25">
      <c r="A294" s="58">
        <v>28</v>
      </c>
      <c r="B294" s="15">
        <v>2015</v>
      </c>
      <c r="C294" s="15"/>
      <c r="D294" s="15" t="s">
        <v>108</v>
      </c>
      <c r="E294" s="15" t="s">
        <v>109</v>
      </c>
      <c r="F294" s="20">
        <v>240007</v>
      </c>
      <c r="G294" s="35">
        <v>17</v>
      </c>
      <c r="H294" s="61">
        <f>SUM(G294:G296)</f>
        <v>84.57</v>
      </c>
    </row>
    <row r="295" spans="1:8" x14ac:dyDescent="0.25">
      <c r="A295" s="59"/>
      <c r="B295" s="15">
        <v>2015</v>
      </c>
      <c r="C295" s="15"/>
      <c r="D295" s="15" t="s">
        <v>108</v>
      </c>
      <c r="E295" s="15" t="s">
        <v>110</v>
      </c>
      <c r="F295" s="20">
        <v>240007</v>
      </c>
      <c r="G295" s="35">
        <v>50.57</v>
      </c>
      <c r="H295" s="59"/>
    </row>
    <row r="296" spans="1:8" x14ac:dyDescent="0.25">
      <c r="A296" s="60"/>
      <c r="B296" s="26">
        <v>2017</v>
      </c>
      <c r="C296" s="15"/>
      <c r="D296" s="26" t="s">
        <v>108</v>
      </c>
      <c r="E296" s="26" t="s">
        <v>333</v>
      </c>
      <c r="F296" s="20">
        <v>240007</v>
      </c>
      <c r="G296" s="31">
        <v>17</v>
      </c>
      <c r="H296" s="60"/>
    </row>
    <row r="297" spans="1:8" x14ac:dyDescent="0.25">
      <c r="A297" s="6">
        <v>29</v>
      </c>
      <c r="B297" s="15"/>
      <c r="C297" s="15"/>
      <c r="D297" s="15" t="s">
        <v>111</v>
      </c>
      <c r="E297" s="15"/>
      <c r="F297" s="20">
        <v>240007</v>
      </c>
      <c r="G297" s="35">
        <v>1560</v>
      </c>
      <c r="H297" s="20">
        <v>1560</v>
      </c>
    </row>
    <row r="298" spans="1:8" x14ac:dyDescent="0.25">
      <c r="A298" s="6">
        <v>30</v>
      </c>
      <c r="B298" s="26">
        <v>2017</v>
      </c>
      <c r="C298" s="15"/>
      <c r="D298" s="26" t="s">
        <v>344</v>
      </c>
      <c r="E298" s="26" t="s">
        <v>345</v>
      </c>
      <c r="F298" s="20">
        <v>240007</v>
      </c>
      <c r="G298" s="31">
        <v>911.34</v>
      </c>
      <c r="H298" s="20">
        <v>911.34</v>
      </c>
    </row>
    <row r="299" spans="1:8" x14ac:dyDescent="0.25">
      <c r="A299" s="58">
        <v>31</v>
      </c>
      <c r="B299" s="15">
        <v>2016</v>
      </c>
      <c r="C299" s="15"/>
      <c r="D299" s="15" t="s">
        <v>132</v>
      </c>
      <c r="E299" s="15" t="s">
        <v>145</v>
      </c>
      <c r="F299" s="20">
        <v>240007</v>
      </c>
      <c r="G299" s="13">
        <v>4</v>
      </c>
      <c r="H299" s="61">
        <f>G299+G300</f>
        <v>212</v>
      </c>
    </row>
    <row r="300" spans="1:8" x14ac:dyDescent="0.25">
      <c r="A300" s="60"/>
      <c r="B300" s="26">
        <v>2017</v>
      </c>
      <c r="C300" s="15"/>
      <c r="D300" s="26" t="s">
        <v>335</v>
      </c>
      <c r="E300" s="26" t="s">
        <v>332</v>
      </c>
      <c r="F300" s="20">
        <v>240007</v>
      </c>
      <c r="G300" s="31">
        <v>208</v>
      </c>
      <c r="H300" s="60"/>
    </row>
    <row r="301" spans="1:8" x14ac:dyDescent="0.25">
      <c r="A301" s="6">
        <v>32</v>
      </c>
      <c r="B301" s="26">
        <v>2017</v>
      </c>
      <c r="C301" s="15"/>
      <c r="D301" s="26" t="s">
        <v>350</v>
      </c>
      <c r="E301" s="26" t="s">
        <v>349</v>
      </c>
      <c r="F301" s="20">
        <v>240007</v>
      </c>
      <c r="G301" s="31">
        <v>387</v>
      </c>
      <c r="H301" s="21">
        <f>G301</f>
        <v>387</v>
      </c>
    </row>
    <row r="302" spans="1:8" x14ac:dyDescent="0.25">
      <c r="A302" s="6">
        <v>33</v>
      </c>
      <c r="B302" s="26">
        <v>2017</v>
      </c>
      <c r="C302" s="15"/>
      <c r="D302" s="26" t="s">
        <v>336</v>
      </c>
      <c r="E302" s="26" t="s">
        <v>332</v>
      </c>
      <c r="F302" s="20">
        <v>240007</v>
      </c>
      <c r="G302" s="31">
        <v>52</v>
      </c>
      <c r="H302" s="21">
        <f>G302</f>
        <v>52</v>
      </c>
    </row>
    <row r="303" spans="1:8" x14ac:dyDescent="0.25">
      <c r="A303" s="58">
        <v>34</v>
      </c>
      <c r="B303" s="15">
        <v>2016</v>
      </c>
      <c r="C303" s="15"/>
      <c r="D303" s="15" t="s">
        <v>128</v>
      </c>
      <c r="E303" s="15" t="s">
        <v>127</v>
      </c>
      <c r="F303" s="20">
        <v>240007</v>
      </c>
      <c r="G303" s="35">
        <v>494.98</v>
      </c>
      <c r="H303" s="61">
        <f>G303+G304</f>
        <v>556.74</v>
      </c>
    </row>
    <row r="304" spans="1:8" x14ac:dyDescent="0.25">
      <c r="A304" s="60"/>
      <c r="B304" s="26">
        <v>2017</v>
      </c>
      <c r="C304" s="15"/>
      <c r="D304" s="26" t="s">
        <v>128</v>
      </c>
      <c r="E304" s="26" t="s">
        <v>340</v>
      </c>
      <c r="F304" s="20">
        <v>240007</v>
      </c>
      <c r="G304" s="31">
        <v>61.76</v>
      </c>
      <c r="H304" s="60"/>
    </row>
    <row r="305" spans="1:8" ht="24.75" x14ac:dyDescent="0.25">
      <c r="A305" s="58">
        <v>35</v>
      </c>
      <c r="B305" s="15">
        <v>2012</v>
      </c>
      <c r="C305" s="15"/>
      <c r="D305" s="15" t="s">
        <v>59</v>
      </c>
      <c r="E305" s="15" t="s">
        <v>112</v>
      </c>
      <c r="F305" s="20">
        <v>240007</v>
      </c>
      <c r="G305" s="35">
        <v>107.06</v>
      </c>
      <c r="H305" s="61">
        <f>SUM(G305:G308)</f>
        <v>392.06</v>
      </c>
    </row>
    <row r="306" spans="1:8" x14ac:dyDescent="0.25">
      <c r="A306" s="59"/>
      <c r="B306" s="15">
        <v>2013</v>
      </c>
      <c r="C306" s="15"/>
      <c r="D306" s="15" t="s">
        <v>113</v>
      </c>
      <c r="E306" s="15" t="s">
        <v>114</v>
      </c>
      <c r="F306" s="20">
        <v>240007</v>
      </c>
      <c r="G306" s="35">
        <v>170.5</v>
      </c>
      <c r="H306" s="59"/>
    </row>
    <row r="307" spans="1:8" x14ac:dyDescent="0.25">
      <c r="A307" s="59"/>
      <c r="B307" s="15">
        <v>2016</v>
      </c>
      <c r="C307" s="15"/>
      <c r="D307" s="15" t="s">
        <v>59</v>
      </c>
      <c r="E307" s="15" t="s">
        <v>131</v>
      </c>
      <c r="F307" s="20">
        <v>240007</v>
      </c>
      <c r="G307" s="13">
        <v>62.5</v>
      </c>
      <c r="H307" s="59"/>
    </row>
    <row r="308" spans="1:8" x14ac:dyDescent="0.25">
      <c r="A308" s="60"/>
      <c r="B308" s="26">
        <v>2017</v>
      </c>
      <c r="C308" s="15"/>
      <c r="D308" s="26" t="s">
        <v>59</v>
      </c>
      <c r="E308" s="26" t="s">
        <v>332</v>
      </c>
      <c r="F308" s="20">
        <v>240007</v>
      </c>
      <c r="G308" s="31">
        <v>52</v>
      </c>
      <c r="H308" s="60"/>
    </row>
    <row r="309" spans="1:8" x14ac:dyDescent="0.25">
      <c r="A309" s="6">
        <v>36</v>
      </c>
      <c r="B309" s="15">
        <v>2016</v>
      </c>
      <c r="C309" s="15"/>
      <c r="D309" s="15" t="s">
        <v>151</v>
      </c>
      <c r="E309" s="15" t="s">
        <v>150</v>
      </c>
      <c r="F309" s="20">
        <v>240007</v>
      </c>
      <c r="G309" s="13">
        <v>1360.6</v>
      </c>
      <c r="H309" s="21">
        <f t="shared" ref="H309:H314" si="3">G309</f>
        <v>1360.6</v>
      </c>
    </row>
    <row r="310" spans="1:8" x14ac:dyDescent="0.25">
      <c r="A310" s="6">
        <v>37</v>
      </c>
      <c r="B310" s="26">
        <v>2017</v>
      </c>
      <c r="C310" s="15"/>
      <c r="D310" s="26" t="s">
        <v>348</v>
      </c>
      <c r="E310" s="26" t="s">
        <v>349</v>
      </c>
      <c r="F310" s="20">
        <v>240007</v>
      </c>
      <c r="G310" s="31">
        <v>870</v>
      </c>
      <c r="H310" s="21">
        <f t="shared" si="3"/>
        <v>870</v>
      </c>
    </row>
    <row r="311" spans="1:8" x14ac:dyDescent="0.25">
      <c r="A311" s="6">
        <v>38</v>
      </c>
      <c r="B311" s="15">
        <v>2014</v>
      </c>
      <c r="C311" s="15"/>
      <c r="D311" s="15" t="s">
        <v>115</v>
      </c>
      <c r="E311" s="15" t="s">
        <v>83</v>
      </c>
      <c r="F311" s="20">
        <v>240007</v>
      </c>
      <c r="G311" s="35">
        <v>158.44</v>
      </c>
      <c r="H311" s="21">
        <f t="shared" si="3"/>
        <v>158.44</v>
      </c>
    </row>
    <row r="312" spans="1:8" x14ac:dyDescent="0.25">
      <c r="A312" s="6">
        <v>39</v>
      </c>
      <c r="B312" s="15">
        <v>2016</v>
      </c>
      <c r="C312" s="15"/>
      <c r="D312" s="15" t="s">
        <v>139</v>
      </c>
      <c r="E312" s="15" t="s">
        <v>137</v>
      </c>
      <c r="F312" s="20">
        <v>240007</v>
      </c>
      <c r="G312" s="13">
        <v>22.08</v>
      </c>
      <c r="H312" s="21">
        <f t="shared" si="3"/>
        <v>22.08</v>
      </c>
    </row>
    <row r="313" spans="1:8" x14ac:dyDescent="0.25">
      <c r="A313" s="6">
        <v>40</v>
      </c>
      <c r="B313" s="26">
        <v>2017</v>
      </c>
      <c r="C313" s="15"/>
      <c r="D313" s="26" t="s">
        <v>351</v>
      </c>
      <c r="E313" s="26" t="s">
        <v>349</v>
      </c>
      <c r="F313" s="20">
        <v>240007</v>
      </c>
      <c r="G313" s="31">
        <v>231</v>
      </c>
      <c r="H313" s="21">
        <f t="shared" si="3"/>
        <v>231</v>
      </c>
    </row>
    <row r="314" spans="1:8" x14ac:dyDescent="0.25">
      <c r="A314" s="6">
        <v>41</v>
      </c>
      <c r="B314" s="15">
        <v>2012</v>
      </c>
      <c r="C314" s="15"/>
      <c r="D314" s="15" t="s">
        <v>71</v>
      </c>
      <c r="E314" s="15" t="s">
        <v>116</v>
      </c>
      <c r="F314" s="20">
        <v>240007</v>
      </c>
      <c r="G314" s="35">
        <v>630</v>
      </c>
      <c r="H314" s="21">
        <f t="shared" si="3"/>
        <v>630</v>
      </c>
    </row>
    <row r="315" spans="1:8" ht="24.75" x14ac:dyDescent="0.25">
      <c r="A315" s="58">
        <v>42</v>
      </c>
      <c r="B315" s="26">
        <v>2017</v>
      </c>
      <c r="C315" s="15"/>
      <c r="D315" s="26" t="s">
        <v>117</v>
      </c>
      <c r="E315" s="26" t="s">
        <v>369</v>
      </c>
      <c r="F315" s="20">
        <v>240007</v>
      </c>
      <c r="G315" s="31">
        <v>192</v>
      </c>
      <c r="H315" s="61">
        <f>SUM(G315:G318)</f>
        <v>12359.93</v>
      </c>
    </row>
    <row r="316" spans="1:8" ht="24.75" x14ac:dyDescent="0.25">
      <c r="A316" s="59"/>
      <c r="B316" s="26">
        <v>2017</v>
      </c>
      <c r="C316" s="15"/>
      <c r="D316" s="26" t="s">
        <v>117</v>
      </c>
      <c r="E316" s="26" t="s">
        <v>372</v>
      </c>
      <c r="F316" s="20">
        <v>240007</v>
      </c>
      <c r="G316" s="31">
        <v>583.1</v>
      </c>
      <c r="H316" s="59"/>
    </row>
    <row r="317" spans="1:8" ht="24.75" x14ac:dyDescent="0.25">
      <c r="A317" s="59"/>
      <c r="B317" s="26">
        <v>2017</v>
      </c>
      <c r="C317" s="15"/>
      <c r="D317" s="26" t="s">
        <v>117</v>
      </c>
      <c r="E317" s="26" t="s">
        <v>373</v>
      </c>
      <c r="F317" s="20">
        <v>240007</v>
      </c>
      <c r="G317" s="31">
        <v>9654.93</v>
      </c>
      <c r="H317" s="59"/>
    </row>
    <row r="318" spans="1:8" x14ac:dyDescent="0.25">
      <c r="A318" s="60"/>
      <c r="B318" s="26">
        <v>2017</v>
      </c>
      <c r="C318" s="15"/>
      <c r="D318" s="26" t="s">
        <v>117</v>
      </c>
      <c r="E318" s="26" t="s">
        <v>374</v>
      </c>
      <c r="F318" s="20">
        <v>240007</v>
      </c>
      <c r="G318" s="31">
        <v>1929.9</v>
      </c>
      <c r="H318" s="60"/>
    </row>
    <row r="319" spans="1:8" x14ac:dyDescent="0.25">
      <c r="A319" s="6">
        <v>43</v>
      </c>
      <c r="B319" s="26">
        <v>2017</v>
      </c>
      <c r="C319" s="15"/>
      <c r="D319" s="26" t="s">
        <v>370</v>
      </c>
      <c r="E319" s="26" t="s">
        <v>371</v>
      </c>
      <c r="F319" s="20">
        <v>240007</v>
      </c>
      <c r="G319" s="31">
        <v>305</v>
      </c>
      <c r="H319" s="21">
        <f>G319</f>
        <v>305</v>
      </c>
    </row>
    <row r="320" spans="1:8" x14ac:dyDescent="0.25">
      <c r="A320" s="6">
        <v>44</v>
      </c>
      <c r="B320" s="26">
        <v>2017</v>
      </c>
      <c r="C320" s="15"/>
      <c r="D320" s="26" t="s">
        <v>378</v>
      </c>
      <c r="E320" s="26" t="s">
        <v>379</v>
      </c>
      <c r="F320" s="20">
        <v>240007</v>
      </c>
      <c r="G320" s="31">
        <v>14616.83</v>
      </c>
      <c r="H320" s="21">
        <f>G320</f>
        <v>14616.83</v>
      </c>
    </row>
    <row r="321" spans="1:8" x14ac:dyDescent="0.25">
      <c r="A321" s="58">
        <v>45</v>
      </c>
      <c r="B321" s="15">
        <v>2013</v>
      </c>
      <c r="C321" s="15"/>
      <c r="D321" s="15" t="s">
        <v>118</v>
      </c>
      <c r="E321" s="15" t="s">
        <v>119</v>
      </c>
      <c r="F321" s="20">
        <v>240007</v>
      </c>
      <c r="G321" s="35">
        <v>184.78</v>
      </c>
      <c r="H321" s="61">
        <f>SUM(G321:G324)</f>
        <v>391.94</v>
      </c>
    </row>
    <row r="322" spans="1:8" x14ac:dyDescent="0.25">
      <c r="A322" s="59"/>
      <c r="B322" s="15">
        <v>2015</v>
      </c>
      <c r="C322" s="15"/>
      <c r="D322" s="15" t="s">
        <v>120</v>
      </c>
      <c r="E322" s="15" t="s">
        <v>121</v>
      </c>
      <c r="F322" s="20">
        <v>240007</v>
      </c>
      <c r="G322" s="35">
        <v>68</v>
      </c>
      <c r="H322" s="59"/>
    </row>
    <row r="323" spans="1:8" x14ac:dyDescent="0.25">
      <c r="A323" s="59"/>
      <c r="B323" s="15">
        <v>2016</v>
      </c>
      <c r="C323" s="15"/>
      <c r="D323" s="15" t="s">
        <v>118</v>
      </c>
      <c r="E323" s="15" t="s">
        <v>130</v>
      </c>
      <c r="F323" s="20">
        <v>240007</v>
      </c>
      <c r="G323" s="35">
        <v>69.599999999999994</v>
      </c>
      <c r="H323" s="59"/>
    </row>
    <row r="324" spans="1:8" x14ac:dyDescent="0.25">
      <c r="A324" s="60"/>
      <c r="B324" s="15">
        <v>2016</v>
      </c>
      <c r="C324" s="15"/>
      <c r="D324" s="15" t="s">
        <v>118</v>
      </c>
      <c r="E324" s="15" t="s">
        <v>144</v>
      </c>
      <c r="F324" s="20">
        <v>240007</v>
      </c>
      <c r="G324" s="13">
        <v>69.56</v>
      </c>
      <c r="H324" s="60"/>
    </row>
    <row r="325" spans="1:8" x14ac:dyDescent="0.25">
      <c r="A325" s="58">
        <v>46</v>
      </c>
      <c r="B325" s="15">
        <v>2014</v>
      </c>
      <c r="C325" s="15"/>
      <c r="D325" s="15" t="s">
        <v>29</v>
      </c>
      <c r="E325" s="15" t="s">
        <v>83</v>
      </c>
      <c r="F325" s="20">
        <v>240007</v>
      </c>
      <c r="G325" s="35">
        <v>91</v>
      </c>
      <c r="H325" s="61">
        <f>SUM(G325:G327)</f>
        <v>361.25</v>
      </c>
    </row>
    <row r="326" spans="1:8" x14ac:dyDescent="0.25">
      <c r="A326" s="59"/>
      <c r="B326" s="15">
        <v>2016</v>
      </c>
      <c r="C326" s="15"/>
      <c r="D326" s="15" t="s">
        <v>29</v>
      </c>
      <c r="E326" s="15" t="s">
        <v>145</v>
      </c>
      <c r="F326" s="20">
        <v>240007</v>
      </c>
      <c r="G326" s="13">
        <v>88.25</v>
      </c>
      <c r="H326" s="59"/>
    </row>
    <row r="327" spans="1:8" x14ac:dyDescent="0.25">
      <c r="A327" s="60"/>
      <c r="B327" s="26">
        <v>2017</v>
      </c>
      <c r="C327" s="15"/>
      <c r="D327" s="26" t="s">
        <v>29</v>
      </c>
      <c r="E327" s="26" t="s">
        <v>332</v>
      </c>
      <c r="F327" s="20">
        <v>240007</v>
      </c>
      <c r="G327" s="31">
        <v>182</v>
      </c>
      <c r="H327" s="60"/>
    </row>
    <row r="328" spans="1:8" x14ac:dyDescent="0.25">
      <c r="A328" s="58">
        <v>47</v>
      </c>
      <c r="B328" s="15">
        <v>2014</v>
      </c>
      <c r="C328" s="15"/>
      <c r="D328" s="15" t="s">
        <v>122</v>
      </c>
      <c r="E328" s="15" t="s">
        <v>83</v>
      </c>
      <c r="F328" s="20">
        <v>240007</v>
      </c>
      <c r="G328" s="35">
        <v>177.02</v>
      </c>
      <c r="H328" s="61">
        <f>SUM(G328:G330)</f>
        <v>330.02</v>
      </c>
    </row>
    <row r="329" spans="1:8" x14ac:dyDescent="0.25">
      <c r="A329" s="59"/>
      <c r="B329" s="15">
        <v>2016</v>
      </c>
      <c r="C329" s="15"/>
      <c r="D329" s="15" t="s">
        <v>122</v>
      </c>
      <c r="E329" s="15" t="s">
        <v>134</v>
      </c>
      <c r="F329" s="20">
        <v>240007</v>
      </c>
      <c r="G329" s="13">
        <v>75</v>
      </c>
      <c r="H329" s="59"/>
    </row>
    <row r="330" spans="1:8" x14ac:dyDescent="0.25">
      <c r="A330" s="60"/>
      <c r="B330" s="15">
        <v>2016</v>
      </c>
      <c r="C330" s="15"/>
      <c r="D330" s="15" t="s">
        <v>122</v>
      </c>
      <c r="E330" s="15" t="s">
        <v>145</v>
      </c>
      <c r="F330" s="20">
        <v>240007</v>
      </c>
      <c r="G330" s="13">
        <v>78</v>
      </c>
      <c r="H330" s="60"/>
    </row>
    <row r="331" spans="1:8" x14ac:dyDescent="0.25">
      <c r="A331" s="6">
        <v>48</v>
      </c>
      <c r="B331" s="26">
        <v>2017</v>
      </c>
      <c r="C331" s="15"/>
      <c r="D331" s="26" t="s">
        <v>50</v>
      </c>
      <c r="E331" s="26" t="s">
        <v>332</v>
      </c>
      <c r="F331" s="20">
        <v>240007</v>
      </c>
      <c r="G331" s="31">
        <v>156</v>
      </c>
      <c r="H331" s="21">
        <f t="shared" ref="H331:H338" si="4">G331</f>
        <v>156</v>
      </c>
    </row>
    <row r="332" spans="1:8" x14ac:dyDescent="0.25">
      <c r="A332" s="6">
        <v>49</v>
      </c>
      <c r="B332" s="26">
        <v>2017</v>
      </c>
      <c r="C332" s="15"/>
      <c r="D332" s="26" t="s">
        <v>358</v>
      </c>
      <c r="E332" s="26" t="s">
        <v>355</v>
      </c>
      <c r="F332" s="20">
        <v>240007</v>
      </c>
      <c r="G332" s="31">
        <v>90</v>
      </c>
      <c r="H332" s="21">
        <f t="shared" si="4"/>
        <v>90</v>
      </c>
    </row>
    <row r="333" spans="1:8" x14ac:dyDescent="0.25">
      <c r="A333" s="6">
        <v>50</v>
      </c>
      <c r="B333" s="26">
        <v>2017</v>
      </c>
      <c r="C333" s="15"/>
      <c r="D333" s="26" t="s">
        <v>337</v>
      </c>
      <c r="E333" s="26" t="s">
        <v>338</v>
      </c>
      <c r="F333" s="20">
        <v>240007</v>
      </c>
      <c r="G333" s="31">
        <v>16.98</v>
      </c>
      <c r="H333" s="21">
        <f t="shared" si="4"/>
        <v>16.98</v>
      </c>
    </row>
    <row r="334" spans="1:8" x14ac:dyDescent="0.25">
      <c r="A334" s="6">
        <v>51</v>
      </c>
      <c r="B334" s="15">
        <v>2016</v>
      </c>
      <c r="C334" s="15"/>
      <c r="D334" s="15" t="s">
        <v>129</v>
      </c>
      <c r="E334" s="15" t="s">
        <v>127</v>
      </c>
      <c r="F334" s="20">
        <v>240007</v>
      </c>
      <c r="G334" s="35">
        <v>1035.68</v>
      </c>
      <c r="H334" s="21">
        <f t="shared" si="4"/>
        <v>1035.68</v>
      </c>
    </row>
    <row r="335" spans="1:8" x14ac:dyDescent="0.25">
      <c r="A335" s="6">
        <v>52</v>
      </c>
      <c r="B335" s="26">
        <v>2017</v>
      </c>
      <c r="C335" s="15"/>
      <c r="D335" s="26" t="s">
        <v>360</v>
      </c>
      <c r="E335" s="26" t="s">
        <v>355</v>
      </c>
      <c r="F335" s="20">
        <v>240007</v>
      </c>
      <c r="G335" s="31">
        <v>240</v>
      </c>
      <c r="H335" s="21">
        <f t="shared" si="4"/>
        <v>240</v>
      </c>
    </row>
    <row r="336" spans="1:8" x14ac:dyDescent="0.25">
      <c r="A336" s="6">
        <v>53</v>
      </c>
      <c r="B336" s="26">
        <v>2017</v>
      </c>
      <c r="C336" s="15"/>
      <c r="D336" s="26" t="s">
        <v>142</v>
      </c>
      <c r="E336" s="26" t="s">
        <v>375</v>
      </c>
      <c r="F336" s="20">
        <v>240007</v>
      </c>
      <c r="G336" s="31">
        <v>7320</v>
      </c>
      <c r="H336" s="21">
        <f t="shared" si="4"/>
        <v>7320</v>
      </c>
    </row>
    <row r="337" spans="1:8" x14ac:dyDescent="0.25">
      <c r="A337" s="6">
        <v>54</v>
      </c>
      <c r="B337" s="26">
        <v>2017</v>
      </c>
      <c r="C337" s="15"/>
      <c r="D337" s="26" t="s">
        <v>354</v>
      </c>
      <c r="E337" s="26" t="s">
        <v>355</v>
      </c>
      <c r="F337" s="20">
        <v>240007</v>
      </c>
      <c r="G337" s="31">
        <v>270</v>
      </c>
      <c r="H337" s="21">
        <f t="shared" si="4"/>
        <v>270</v>
      </c>
    </row>
    <row r="338" spans="1:8" x14ac:dyDescent="0.25">
      <c r="A338" s="6">
        <v>55</v>
      </c>
      <c r="B338" s="26">
        <v>2017</v>
      </c>
      <c r="C338" s="15"/>
      <c r="D338" s="26" t="s">
        <v>363</v>
      </c>
      <c r="E338" s="26" t="s">
        <v>364</v>
      </c>
      <c r="F338" s="20">
        <v>240007</v>
      </c>
      <c r="G338" s="31">
        <v>220</v>
      </c>
      <c r="H338" s="21">
        <f t="shared" si="4"/>
        <v>220</v>
      </c>
    </row>
    <row r="339" spans="1:8" x14ac:dyDescent="0.25">
      <c r="A339" s="58">
        <v>56</v>
      </c>
      <c r="B339" s="15">
        <v>2012</v>
      </c>
      <c r="C339" s="15"/>
      <c r="D339" s="15" t="s">
        <v>123</v>
      </c>
      <c r="E339" s="15" t="s">
        <v>116</v>
      </c>
      <c r="F339" s="20">
        <v>240007</v>
      </c>
      <c r="G339" s="24">
        <v>199</v>
      </c>
      <c r="H339" s="61">
        <f>SUM(G339:G340)</f>
        <v>2004</v>
      </c>
    </row>
    <row r="340" spans="1:8" x14ac:dyDescent="0.25">
      <c r="A340" s="60"/>
      <c r="B340" s="15">
        <v>2012</v>
      </c>
      <c r="C340" s="15"/>
      <c r="D340" s="15" t="s">
        <v>123</v>
      </c>
      <c r="E340" s="15" t="s">
        <v>116</v>
      </c>
      <c r="F340" s="20">
        <v>240007</v>
      </c>
      <c r="G340" s="24">
        <v>1805</v>
      </c>
      <c r="H340" s="60"/>
    </row>
    <row r="341" spans="1:8" x14ac:dyDescent="0.25">
      <c r="A341" s="6">
        <v>57</v>
      </c>
      <c r="B341" s="26">
        <v>2017</v>
      </c>
      <c r="C341" s="15"/>
      <c r="D341" s="26" t="s">
        <v>361</v>
      </c>
      <c r="E341" s="26" t="s">
        <v>362</v>
      </c>
      <c r="F341" s="20">
        <v>240007</v>
      </c>
      <c r="G341" s="31">
        <v>268.68</v>
      </c>
      <c r="H341" s="21">
        <f>G341</f>
        <v>268.68</v>
      </c>
    </row>
    <row r="342" spans="1:8" x14ac:dyDescent="0.25">
      <c r="A342" s="6">
        <v>58</v>
      </c>
      <c r="B342" s="15">
        <v>2015</v>
      </c>
      <c r="C342" s="15"/>
      <c r="D342" s="15" t="s">
        <v>124</v>
      </c>
      <c r="E342" s="15" t="s">
        <v>125</v>
      </c>
      <c r="F342" s="20">
        <v>240007</v>
      </c>
      <c r="G342" s="24">
        <v>307.44</v>
      </c>
      <c r="H342" s="21">
        <f>G342</f>
        <v>307.44</v>
      </c>
    </row>
    <row r="343" spans="1:8" ht="24.75" x14ac:dyDescent="0.25">
      <c r="A343" s="6">
        <v>59</v>
      </c>
      <c r="B343" s="15">
        <v>2016</v>
      </c>
      <c r="C343" s="15"/>
      <c r="D343" s="15" t="s">
        <v>140</v>
      </c>
      <c r="E343" s="15" t="s">
        <v>141</v>
      </c>
      <c r="F343" s="20">
        <v>240007</v>
      </c>
      <c r="G343" s="13">
        <v>991.05</v>
      </c>
      <c r="H343" s="20">
        <v>991.05</v>
      </c>
    </row>
    <row r="344" spans="1:8" x14ac:dyDescent="0.25">
      <c r="A344" s="6"/>
      <c r="B344" s="34"/>
      <c r="C344" s="34"/>
      <c r="D344" s="34" t="s">
        <v>47</v>
      </c>
      <c r="E344" s="34"/>
      <c r="F344" s="22"/>
      <c r="G344" s="35">
        <f>SUM(G238:G343)</f>
        <v>84451.579999999987</v>
      </c>
      <c r="H344" s="39">
        <f>SUM(H238:H343)</f>
        <v>84451.579999999987</v>
      </c>
    </row>
  </sheetData>
  <sortState ref="A238:H344">
    <sortCondition ref="D238:D344"/>
  </sortState>
  <mergeCells count="124">
    <mergeCell ref="A24:A30"/>
    <mergeCell ref="H24:H30"/>
    <mergeCell ref="B3:C3"/>
    <mergeCell ref="H4:H9"/>
    <mergeCell ref="H10:H11"/>
    <mergeCell ref="H12:H14"/>
    <mergeCell ref="H15:H23"/>
    <mergeCell ref="A4:A9"/>
    <mergeCell ref="A10:A11"/>
    <mergeCell ref="A12:A14"/>
    <mergeCell ref="A15:A23"/>
    <mergeCell ref="A200:A204"/>
    <mergeCell ref="H200:H204"/>
    <mergeCell ref="A205:A206"/>
    <mergeCell ref="H205:H206"/>
    <mergeCell ref="A208:A210"/>
    <mergeCell ref="H208:H210"/>
    <mergeCell ref="A211:A212"/>
    <mergeCell ref="H211:H212"/>
    <mergeCell ref="A190:A193"/>
    <mergeCell ref="H190:H193"/>
    <mergeCell ref="A197:A198"/>
    <mergeCell ref="H197:H198"/>
    <mergeCell ref="A32:A35"/>
    <mergeCell ref="H32:H35"/>
    <mergeCell ref="A42:A74"/>
    <mergeCell ref="H42:H74"/>
    <mergeCell ref="A75:A79"/>
    <mergeCell ref="H75:H79"/>
    <mergeCell ref="A258:A259"/>
    <mergeCell ref="H258:H259"/>
    <mergeCell ref="A255:A257"/>
    <mergeCell ref="H255:H257"/>
    <mergeCell ref="A223:A225"/>
    <mergeCell ref="H223:H225"/>
    <mergeCell ref="A226:A229"/>
    <mergeCell ref="H226:H229"/>
    <mergeCell ref="A230:A231"/>
    <mergeCell ref="H230:H231"/>
    <mergeCell ref="H221:H222"/>
    <mergeCell ref="A221:A222"/>
    <mergeCell ref="A213:A214"/>
    <mergeCell ref="H213:H214"/>
    <mergeCell ref="A215:A216"/>
    <mergeCell ref="H215:H216"/>
    <mergeCell ref="A219:A220"/>
    <mergeCell ref="H219:H220"/>
    <mergeCell ref="A101:A102"/>
    <mergeCell ref="H101:H102"/>
    <mergeCell ref="B107:C107"/>
    <mergeCell ref="B125:C125"/>
    <mergeCell ref="A80:A81"/>
    <mergeCell ref="H80:H81"/>
    <mergeCell ref="A86:A91"/>
    <mergeCell ref="H86:H91"/>
    <mergeCell ref="A93:A100"/>
    <mergeCell ref="H93:H100"/>
    <mergeCell ref="H130:H131"/>
    <mergeCell ref="A132:A133"/>
    <mergeCell ref="H132:H133"/>
    <mergeCell ref="A134:A135"/>
    <mergeCell ref="H134:H135"/>
    <mergeCell ref="H113:H114"/>
    <mergeCell ref="A113:A114"/>
    <mergeCell ref="A127:A128"/>
    <mergeCell ref="H127:H128"/>
    <mergeCell ref="A130:A131"/>
    <mergeCell ref="A144:A145"/>
    <mergeCell ref="H144:H145"/>
    <mergeCell ref="A150:A151"/>
    <mergeCell ref="H150:H151"/>
    <mergeCell ref="A152:A153"/>
    <mergeCell ref="H152:H153"/>
    <mergeCell ref="A136:A139"/>
    <mergeCell ref="H136:H139"/>
    <mergeCell ref="A140:A141"/>
    <mergeCell ref="H140:H141"/>
    <mergeCell ref="A142:A143"/>
    <mergeCell ref="H142:H143"/>
    <mergeCell ref="A163:A165"/>
    <mergeCell ref="H163:H165"/>
    <mergeCell ref="A168:A183"/>
    <mergeCell ref="H168:H183"/>
    <mergeCell ref="A184:A188"/>
    <mergeCell ref="H184:H188"/>
    <mergeCell ref="A155:A156"/>
    <mergeCell ref="H155:H156"/>
    <mergeCell ref="A157:A160"/>
    <mergeCell ref="H157:H160"/>
    <mergeCell ref="A161:A162"/>
    <mergeCell ref="H161:H162"/>
    <mergeCell ref="A264:A269"/>
    <mergeCell ref="H264:H269"/>
    <mergeCell ref="A270:A275"/>
    <mergeCell ref="H270:H275"/>
    <mergeCell ref="A277:A281"/>
    <mergeCell ref="H277:H281"/>
    <mergeCell ref="B237:C237"/>
    <mergeCell ref="A240:A242"/>
    <mergeCell ref="H240:H242"/>
    <mergeCell ref="A250:A254"/>
    <mergeCell ref="H250:H254"/>
    <mergeCell ref="A299:A300"/>
    <mergeCell ref="H299:H300"/>
    <mergeCell ref="A303:A304"/>
    <mergeCell ref="H303:H304"/>
    <mergeCell ref="A305:A308"/>
    <mergeCell ref="H305:H308"/>
    <mergeCell ref="A283:A284"/>
    <mergeCell ref="H283:H284"/>
    <mergeCell ref="A288:A293"/>
    <mergeCell ref="H288:H293"/>
    <mergeCell ref="A294:A296"/>
    <mergeCell ref="H294:H296"/>
    <mergeCell ref="A328:A330"/>
    <mergeCell ref="H328:H330"/>
    <mergeCell ref="A339:A340"/>
    <mergeCell ref="H339:H340"/>
    <mergeCell ref="A315:A318"/>
    <mergeCell ref="H315:H318"/>
    <mergeCell ref="A321:A324"/>
    <mergeCell ref="H321:H324"/>
    <mergeCell ref="A325:A327"/>
    <mergeCell ref="H325:H3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5" workbookViewId="0">
      <selection activeCell="D72" sqref="D72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dettaglio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Zanobbi</dc:creator>
  <cp:lastModifiedBy>Maria Teresa Savi</cp:lastModifiedBy>
  <dcterms:created xsi:type="dcterms:W3CDTF">2017-05-08T15:32:10Z</dcterms:created>
  <dcterms:modified xsi:type="dcterms:W3CDTF">2018-04-24T08:31:37Z</dcterms:modified>
</cp:coreProperties>
</file>